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bstance Abuse\Substance Abuse\FY 2022\Prevention\RFP\RFP Documents\"/>
    </mc:Choice>
  </mc:AlternateContent>
  <xr:revisionPtr revIDLastSave="0" documentId="13_ncr:1_{C2C14768-71EC-469C-ACB6-EA3AE58D09A0}" xr6:coauthVersionLast="47" xr6:coauthVersionMax="47" xr10:uidLastSave="{00000000-0000-0000-0000-000000000000}"/>
  <bookViews>
    <workbookView xWindow="2112" yWindow="360" windowWidth="19416" windowHeight="10500" tabRatio="674" xr2:uid="{FAB385D8-D723-4C35-81A5-EEA8AC8F7382}"/>
  </bookViews>
  <sheets>
    <sheet name="Directions" sheetId="9" r:id="rId1"/>
    <sheet name="Staff 1" sheetId="10" r:id="rId2"/>
  </sheets>
  <definedNames>
    <definedName name="_xlnm.Print_Area" localSheetId="0">Directions!$A$1:$L$37</definedName>
    <definedName name="_xlnm.Print_Area" localSheetId="1">'Staff 1'!$A$1:$L$108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10" l="1"/>
  <c r="K54" i="10"/>
  <c r="J54" i="10"/>
  <c r="I54" i="10"/>
  <c r="H54" i="10"/>
  <c r="L53" i="10"/>
  <c r="K53" i="10"/>
  <c r="J53" i="10"/>
  <c r="I53" i="10"/>
  <c r="H53" i="10"/>
  <c r="L52" i="10"/>
  <c r="K52" i="10"/>
  <c r="J52" i="10"/>
  <c r="I52" i="10"/>
  <c r="H52" i="10"/>
  <c r="L51" i="10"/>
  <c r="K51" i="10"/>
  <c r="J51" i="10"/>
  <c r="I51" i="10"/>
  <c r="H51" i="10"/>
  <c r="L50" i="10"/>
  <c r="K50" i="10"/>
  <c r="J50" i="10"/>
  <c r="I50" i="10"/>
  <c r="H50" i="10"/>
  <c r="L49" i="10"/>
  <c r="K49" i="10"/>
  <c r="J49" i="10"/>
  <c r="I49" i="10"/>
  <c r="H49" i="10"/>
  <c r="L48" i="10"/>
  <c r="K48" i="10"/>
  <c r="J48" i="10"/>
  <c r="I48" i="10"/>
  <c r="H48" i="10"/>
  <c r="L47" i="10"/>
  <c r="K47" i="10"/>
  <c r="J47" i="10"/>
  <c r="I47" i="10"/>
  <c r="H47" i="10"/>
  <c r="L46" i="10"/>
  <c r="K46" i="10"/>
  <c r="J46" i="10"/>
  <c r="I46" i="10"/>
  <c r="H46" i="10"/>
  <c r="L45" i="10"/>
  <c r="K45" i="10"/>
  <c r="J45" i="10"/>
  <c r="I45" i="10"/>
  <c r="H45" i="10"/>
  <c r="L44" i="10"/>
  <c r="K44" i="10"/>
  <c r="J44" i="10"/>
  <c r="I44" i="10"/>
  <c r="H44" i="10"/>
  <c r="L43" i="10"/>
  <c r="K43" i="10"/>
  <c r="J43" i="10"/>
  <c r="I43" i="10"/>
  <c r="H43" i="10"/>
  <c r="L42" i="10"/>
  <c r="K42" i="10"/>
  <c r="J42" i="10"/>
  <c r="I42" i="10"/>
  <c r="H42" i="10"/>
  <c r="L41" i="10"/>
  <c r="K41" i="10"/>
  <c r="J41" i="10"/>
  <c r="I41" i="10"/>
  <c r="H41" i="10"/>
  <c r="L40" i="10"/>
  <c r="K40" i="10"/>
  <c r="J40" i="10"/>
  <c r="I40" i="10"/>
  <c r="H40" i="10"/>
  <c r="L39" i="10"/>
  <c r="K39" i="10"/>
  <c r="J39" i="10"/>
  <c r="I39" i="10"/>
  <c r="H39" i="10"/>
  <c r="L38" i="10"/>
  <c r="K38" i="10"/>
  <c r="J38" i="10"/>
  <c r="I38" i="10"/>
  <c r="H38" i="10"/>
  <c r="L37" i="10"/>
  <c r="K37" i="10"/>
  <c r="J37" i="10"/>
  <c r="I37" i="10"/>
  <c r="H37" i="10"/>
  <c r="L36" i="10"/>
  <c r="K36" i="10"/>
  <c r="J36" i="10"/>
  <c r="I36" i="10"/>
  <c r="H36" i="10"/>
  <c r="L35" i="10"/>
  <c r="K35" i="10"/>
  <c r="J35" i="10"/>
  <c r="I35" i="10"/>
  <c r="H35" i="10"/>
  <c r="L34" i="10"/>
  <c r="K34" i="10"/>
  <c r="J34" i="10"/>
  <c r="I34" i="10"/>
  <c r="H34" i="10"/>
  <c r="L33" i="10"/>
  <c r="K33" i="10"/>
  <c r="J33" i="10"/>
  <c r="I33" i="10"/>
  <c r="H33" i="10"/>
  <c r="L32" i="10"/>
  <c r="K32" i="10"/>
  <c r="J32" i="10"/>
  <c r="I32" i="10"/>
  <c r="H32" i="10"/>
  <c r="L31" i="10"/>
  <c r="K31" i="10"/>
  <c r="J31" i="10"/>
  <c r="I31" i="10"/>
  <c r="H31" i="10"/>
  <c r="L30" i="10"/>
  <c r="K30" i="10"/>
  <c r="J30" i="10"/>
  <c r="I30" i="10"/>
  <c r="H30" i="10"/>
  <c r="L29" i="10"/>
  <c r="K29" i="10"/>
  <c r="J29" i="10"/>
  <c r="I29" i="10"/>
  <c r="H29" i="10"/>
  <c r="L28" i="10"/>
  <c r="K28" i="10"/>
  <c r="J28" i="10"/>
  <c r="I28" i="10"/>
  <c r="H28" i="10"/>
  <c r="L27" i="10"/>
  <c r="K27" i="10"/>
  <c r="J27" i="10"/>
  <c r="I27" i="10"/>
  <c r="H27" i="10"/>
  <c r="L26" i="10"/>
  <c r="K26" i="10"/>
  <c r="J26" i="10"/>
  <c r="I26" i="10"/>
  <c r="H26" i="10"/>
  <c r="L25" i="10"/>
  <c r="K25" i="10"/>
  <c r="J25" i="10"/>
  <c r="I25" i="10"/>
  <c r="H25" i="10"/>
  <c r="L24" i="10"/>
  <c r="K24" i="10"/>
  <c r="J24" i="10"/>
  <c r="I24" i="10"/>
  <c r="H24" i="10"/>
  <c r="L23" i="10"/>
  <c r="K23" i="10"/>
  <c r="J23" i="10"/>
  <c r="I23" i="10"/>
  <c r="H23" i="10"/>
  <c r="L22" i="10"/>
  <c r="K22" i="10"/>
  <c r="J22" i="10"/>
  <c r="I22" i="10"/>
  <c r="H22" i="10"/>
  <c r="L21" i="10"/>
  <c r="K21" i="10"/>
  <c r="J21" i="10"/>
  <c r="I21" i="10"/>
  <c r="H21" i="10"/>
  <c r="L20" i="10"/>
  <c r="K20" i="10"/>
  <c r="J20" i="10"/>
  <c r="I20" i="10"/>
  <c r="H20" i="10"/>
  <c r="L19" i="10"/>
  <c r="K19" i="10"/>
  <c r="J19" i="10"/>
  <c r="I19" i="10"/>
  <c r="H19" i="10"/>
  <c r="L18" i="10"/>
  <c r="K18" i="10"/>
  <c r="J18" i="10"/>
  <c r="I18" i="10"/>
  <c r="H18" i="10"/>
  <c r="L17" i="10"/>
  <c r="K17" i="10"/>
  <c r="J17" i="10"/>
  <c r="I17" i="10"/>
  <c r="H17" i="10"/>
  <c r="L16" i="10"/>
  <c r="K16" i="10"/>
  <c r="J16" i="10"/>
  <c r="I16" i="10"/>
  <c r="H16" i="10"/>
  <c r="L15" i="10"/>
  <c r="K15" i="10"/>
  <c r="J15" i="10"/>
  <c r="I15" i="10"/>
  <c r="H15" i="10"/>
  <c r="L14" i="10"/>
  <c r="K14" i="10"/>
  <c r="J14" i="10"/>
  <c r="I14" i="10"/>
  <c r="H14" i="10"/>
  <c r="L13" i="10"/>
  <c r="K13" i="10"/>
  <c r="J13" i="10"/>
  <c r="I13" i="10"/>
  <c r="H13" i="10"/>
  <c r="L12" i="10"/>
  <c r="K12" i="10"/>
  <c r="J12" i="10"/>
  <c r="I12" i="10"/>
  <c r="H12" i="10"/>
  <c r="L11" i="10"/>
  <c r="K11" i="10"/>
  <c r="J11" i="10"/>
  <c r="I11" i="10"/>
  <c r="H11" i="10"/>
  <c r="L10" i="10"/>
  <c r="K10" i="10"/>
  <c r="J10" i="10"/>
  <c r="I10" i="10"/>
  <c r="H10" i="10"/>
  <c r="L9" i="10"/>
  <c r="K9" i="10"/>
  <c r="J9" i="10"/>
  <c r="I9" i="10"/>
  <c r="H9" i="10"/>
  <c r="L8" i="10"/>
  <c r="K8" i="10"/>
  <c r="J8" i="10"/>
  <c r="I8" i="10"/>
  <c r="H8" i="10"/>
  <c r="L7" i="10"/>
  <c r="K7" i="10"/>
  <c r="J7" i="10"/>
  <c r="I7" i="10"/>
  <c r="H7" i="10"/>
  <c r="L6" i="10"/>
  <c r="K6" i="10"/>
  <c r="J6" i="10"/>
  <c r="I6" i="10"/>
  <c r="H6" i="10"/>
  <c r="L5" i="10"/>
  <c r="K5" i="10"/>
  <c r="J5" i="10"/>
  <c r="I5" i="10"/>
  <c r="H5" i="10"/>
  <c r="L68" i="10"/>
  <c r="K68" i="10"/>
  <c r="J68" i="10"/>
  <c r="I68" i="10"/>
  <c r="H68" i="10"/>
  <c r="L67" i="10"/>
  <c r="K67" i="10"/>
  <c r="J67" i="10"/>
  <c r="I67" i="10"/>
  <c r="H67" i="10"/>
  <c r="L66" i="10"/>
  <c r="K66" i="10"/>
  <c r="J66" i="10"/>
  <c r="I66" i="10"/>
  <c r="H66" i="10"/>
  <c r="L65" i="10"/>
  <c r="K65" i="10"/>
  <c r="J65" i="10"/>
  <c r="I65" i="10"/>
  <c r="H65" i="10"/>
  <c r="L64" i="10"/>
  <c r="K64" i="10"/>
  <c r="J64" i="10"/>
  <c r="I64" i="10"/>
  <c r="H64" i="10"/>
  <c r="L63" i="10"/>
  <c r="K63" i="10"/>
  <c r="J63" i="10"/>
  <c r="I63" i="10"/>
  <c r="H63" i="10"/>
  <c r="L62" i="10"/>
  <c r="K62" i="10"/>
  <c r="J62" i="10"/>
  <c r="I62" i="10"/>
  <c r="H62" i="10"/>
  <c r="L61" i="10"/>
  <c r="K61" i="10"/>
  <c r="J61" i="10"/>
  <c r="I61" i="10"/>
  <c r="H61" i="10"/>
  <c r="L60" i="10"/>
  <c r="K60" i="10"/>
  <c r="J60" i="10"/>
  <c r="I60" i="10"/>
  <c r="H60" i="10"/>
  <c r="L59" i="10"/>
  <c r="K59" i="10"/>
  <c r="J59" i="10"/>
  <c r="I59" i="10"/>
  <c r="H59" i="10"/>
  <c r="L58" i="10"/>
  <c r="K58" i="10"/>
  <c r="J58" i="10"/>
  <c r="I58" i="10"/>
  <c r="H58" i="10"/>
  <c r="L81" i="10"/>
  <c r="K81" i="10"/>
  <c r="J81" i="10"/>
  <c r="I81" i="10"/>
  <c r="H81" i="10"/>
  <c r="L80" i="10"/>
  <c r="K80" i="10"/>
  <c r="J80" i="10"/>
  <c r="I80" i="10"/>
  <c r="H80" i="10"/>
  <c r="L79" i="10"/>
  <c r="K79" i="10"/>
  <c r="J79" i="10"/>
  <c r="I79" i="10"/>
  <c r="H79" i="10"/>
  <c r="L78" i="10"/>
  <c r="K78" i="10"/>
  <c r="J78" i="10"/>
  <c r="I78" i="10"/>
  <c r="H78" i="10"/>
  <c r="L77" i="10"/>
  <c r="K77" i="10"/>
  <c r="J77" i="10"/>
  <c r="I77" i="10"/>
  <c r="H77" i="10"/>
  <c r="L76" i="10"/>
  <c r="K76" i="10"/>
  <c r="J76" i="10"/>
  <c r="I76" i="10"/>
  <c r="H76" i="10"/>
  <c r="L75" i="10"/>
  <c r="K75" i="10"/>
  <c r="J75" i="10"/>
  <c r="I75" i="10"/>
  <c r="H75" i="10"/>
  <c r="L74" i="10"/>
  <c r="K74" i="10"/>
  <c r="J74" i="10"/>
  <c r="I74" i="10"/>
  <c r="H74" i="10"/>
  <c r="L73" i="10"/>
  <c r="K73" i="10"/>
  <c r="J73" i="10"/>
  <c r="I73" i="10"/>
  <c r="H73" i="10"/>
  <c r="L72" i="10"/>
  <c r="K72" i="10"/>
  <c r="J72" i="10"/>
  <c r="I72" i="10"/>
  <c r="H72" i="10"/>
  <c r="L88" i="10"/>
  <c r="K88" i="10"/>
  <c r="I88" i="10"/>
  <c r="H88" i="10"/>
  <c r="L87" i="10"/>
  <c r="K87" i="10"/>
  <c r="I87" i="10"/>
  <c r="H87" i="10"/>
  <c r="L86" i="10"/>
  <c r="K86" i="10"/>
  <c r="I86" i="10"/>
  <c r="H86" i="10"/>
  <c r="L85" i="10"/>
  <c r="K85" i="10"/>
  <c r="I85" i="10"/>
  <c r="H85" i="10"/>
  <c r="L101" i="10"/>
  <c r="L99" i="10"/>
  <c r="K84" i="10"/>
  <c r="I84" i="10"/>
  <c r="H84" i="10"/>
  <c r="K71" i="10"/>
  <c r="J71" i="10"/>
  <c r="I71" i="10"/>
  <c r="H71" i="10"/>
  <c r="K57" i="10"/>
  <c r="J57" i="10"/>
  <c r="I57" i="10"/>
  <c r="H57" i="10"/>
  <c r="K4" i="10"/>
  <c r="J4" i="10"/>
  <c r="I4" i="10"/>
  <c r="H4" i="10"/>
  <c r="L12" i="9"/>
  <c r="L8" i="9"/>
  <c r="L4" i="9"/>
  <c r="L30" i="9"/>
  <c r="L4" i="10" l="1"/>
  <c r="L71" i="10"/>
  <c r="L84" i="10"/>
  <c r="L57" i="10"/>
  <c r="L28" i="9"/>
  <c r="K16" i="9"/>
  <c r="I16" i="9"/>
  <c r="H16" i="9"/>
  <c r="K12" i="9"/>
  <c r="J12" i="9"/>
  <c r="I12" i="9"/>
  <c r="H12" i="9"/>
  <c r="K8" i="9"/>
  <c r="J8" i="9"/>
  <c r="I8" i="9"/>
  <c r="H8" i="9"/>
  <c r="K4" i="9"/>
  <c r="J4" i="9"/>
  <c r="I4" i="9"/>
  <c r="H4" i="9"/>
  <c r="L91" i="10" l="1"/>
  <c r="L96" i="10" s="1"/>
  <c r="L100" i="10" s="1"/>
  <c r="L16" i="9"/>
  <c r="L20" i="9" l="1"/>
  <c r="L25" i="9" l="1"/>
  <c r="L29" i="9" s="1"/>
</calcChain>
</file>

<file path=xl/sharedStrings.xml><?xml version="1.0" encoding="utf-8"?>
<sst xmlns="http://schemas.openxmlformats.org/spreadsheetml/2006/main" count="159" uniqueCount="60">
  <si>
    <t>Total</t>
  </si>
  <si>
    <t>Prep</t>
  </si>
  <si>
    <t>County</t>
  </si>
  <si>
    <t>MPD</t>
  </si>
  <si>
    <t>F:F Hours</t>
  </si>
  <si>
    <t>Programming by Staff:</t>
  </si>
  <si>
    <t>School</t>
  </si>
  <si>
    <t>Name of Program</t>
  </si>
  <si>
    <t>Travel Time</t>
  </si>
  <si>
    <t>Number</t>
  </si>
  <si>
    <t>Total Travel</t>
  </si>
  <si>
    <t>Pre/post</t>
  </si>
  <si>
    <t>Synar (Health Department staff only) actual with a max 40/county</t>
  </si>
  <si>
    <t>Botvin's Life Skills, Toward No Drug Abuse or Prime for Life School Setting</t>
  </si>
  <si>
    <t>Guiding Good Choices</t>
  </si>
  <si>
    <t>Prime for Life Nonschool Setting</t>
  </si>
  <si>
    <t>Number in Grade</t>
  </si>
  <si>
    <t>Grade</t>
  </si>
  <si>
    <t>Youth OR Adult</t>
  </si>
  <si>
    <t>Referal Source</t>
  </si>
  <si>
    <t>Sessions</t>
  </si>
  <si>
    <t>Number of Participants</t>
  </si>
  <si>
    <t>Selective OR Indicated</t>
  </si>
  <si>
    <t>Total hours available</t>
  </si>
  <si>
    <t>Other Preveniton Work</t>
  </si>
  <si>
    <t>What</t>
  </si>
  <si>
    <t>F:F Hours per Session</t>
  </si>
  <si>
    <t>Lessons</t>
  </si>
  <si>
    <t>1 FTE</t>
  </si>
  <si>
    <t>Total FTE based on availabe hours</t>
  </si>
  <si>
    <t>Total hours for programming</t>
  </si>
  <si>
    <t>Coaltition Work - actual with a max of 1,100 (coordinators only)</t>
  </si>
  <si>
    <t>Total face to face hours</t>
  </si>
  <si>
    <t>Annual hours for time off including holidays</t>
  </si>
  <si>
    <t>Notes:</t>
  </si>
  <si>
    <t>Please Enter Staff Name</t>
  </si>
  <si>
    <t>Marquette</t>
  </si>
  <si>
    <t>Bothwell</t>
  </si>
  <si>
    <t>Court System</t>
  </si>
  <si>
    <t>Indicated</t>
  </si>
  <si>
    <t>Botvin's</t>
  </si>
  <si>
    <t>Only non-school based Prime for Life is entered here - 1 line/class see example.
Enter county, referal source, selective or indicated, youth or adult, estimated participants, F:F hrs (per PFL fidelity standards for the population). Enter total travel time/lesson (include both directions) in quarter hour increments.
Total travel is travel time X lessons, Prep time is calculated 1:1/face to face hr, Prepost is calculated 3 hrs/group to include annual work, MPDS is calculated at 1 hr/group</t>
  </si>
  <si>
    <t>Only school based services is entered here - 1 line/class see example.
Enter county, school &amp; program, grade number &amp;  number of students estimated for that class &amp; number of lessons. Enter total travel time/lesson (include both directions) in quarter hour increments (example 45 minutes would be .75).
Total travel is travel time X lessons, Prep time is calculated 1:1/lession, Prepost is calculated 2 hrs +.15/ lesson to include the annual work, MPDS is calculated at .5 hrs + .05/lesson</t>
  </si>
  <si>
    <t xml:space="preserve">Use this area if additional information is needed  for Other Prevention Work </t>
  </si>
  <si>
    <t>Training &amp; travel, agency training/meetings &amp; site visit - actual w/max of 150</t>
  </si>
  <si>
    <t>This is the number of hours calculation of all time above</t>
  </si>
  <si>
    <t>ONLY HEALTH DEPARTMENTS - all staff can not exceed 40 hours per county</t>
  </si>
  <si>
    <t>Narcan Training</t>
  </si>
  <si>
    <t>Based on full time 2,080 hrs</t>
  </si>
  <si>
    <t>FTE to be used for budgeting</t>
  </si>
  <si>
    <t>Actual F:F hrs</t>
  </si>
  <si>
    <t>Only GGC is entered here - 1 line/class see example.
Prep time includes 15 hours per session for promotion and recruitment.
Total travel is travel time X lessons, Prep time is 1:1/face to face hr + 15 hrs for promotion, Prepost is calculated 3 hrs/group to include the annual work, MPDS is calculated at 1 hr/group</t>
  </si>
  <si>
    <t>Use this area if staff are providing Narcan trainings. Do not include supervisory duties or other administrative duties.
Enter county, identify service, anticipated number of attendees, F:F hours, travel time (include both directions) and time for pre/post test IF they will be administered.
Total travel will = travel time, Prep time is calculated 1:1/face to face, MPDS is calculated at .05 * F:F</t>
  </si>
  <si>
    <t xml:space="preserve">Please explain any unusual information or information on supervison or other information regarding hours not already included. </t>
  </si>
  <si>
    <r>
      <t xml:space="preserve">MOUs, meeting with schools, etc. - </t>
    </r>
    <r>
      <rPr>
        <b/>
        <sz val="8"/>
        <color theme="1"/>
        <rFont val="Calibri"/>
        <family val="2"/>
        <scheme val="minor"/>
      </rPr>
      <t>actual</t>
    </r>
    <r>
      <rPr>
        <sz val="8"/>
        <color theme="1"/>
        <rFont val="Calibri"/>
        <family val="2"/>
        <scheme val="minor"/>
      </rPr>
      <t xml:space="preserve"> with a max of 120</t>
    </r>
  </si>
  <si>
    <t>For additional non service hours - prorate based on FTE</t>
  </si>
  <si>
    <t>Additional non-service hours specifically related to prevention services - prorate based on FTE</t>
  </si>
  <si>
    <t>ONLY COORDINATORS</t>
  </si>
  <si>
    <t>2,080 full time hours</t>
  </si>
  <si>
    <t>Enter hours estimated for time off and holidays  - prorated  based on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</si>
</sst>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43" fontId="4" fillId="0" borderId="3" xfId="1" applyFont="1" applyFill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horizontal="right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43" fontId="4" fillId="2" borderId="1" xfId="1" applyFont="1" applyFill="1" applyBorder="1" applyAlignment="1" applyProtection="1">
      <alignment horizontal="center" vertical="center" wrapText="1"/>
    </xf>
    <xf numFmtId="43" fontId="4" fillId="2" borderId="5" xfId="1" applyFont="1" applyFill="1" applyBorder="1" applyAlignment="1" applyProtection="1">
      <alignment horizontal="right" vertical="center"/>
    </xf>
    <xf numFmtId="43" fontId="4" fillId="2" borderId="1" xfId="1" applyFont="1" applyFill="1" applyBorder="1" applyAlignment="1" applyProtection="1">
      <alignment vertical="center"/>
    </xf>
    <xf numFmtId="43" fontId="4" fillId="2" borderId="0" xfId="1" applyFont="1" applyFill="1" applyBorder="1" applyAlignment="1" applyProtection="1">
      <alignment horizontal="right" vertical="center"/>
    </xf>
    <xf numFmtId="43" fontId="4" fillId="2" borderId="3" xfId="1" applyFont="1" applyFill="1" applyBorder="1" applyAlignment="1" applyProtection="1">
      <alignment vertical="center"/>
    </xf>
    <xf numFmtId="43" fontId="4" fillId="2" borderId="8" xfId="1" applyFont="1" applyFill="1" applyBorder="1" applyAlignment="1" applyProtection="1">
      <alignment horizontal="right" vertical="center"/>
    </xf>
    <xf numFmtId="43" fontId="4" fillId="2" borderId="2" xfId="1" applyFont="1" applyFill="1" applyBorder="1" applyAlignment="1" applyProtection="1">
      <alignment vertical="center"/>
    </xf>
    <xf numFmtId="43" fontId="4" fillId="2" borderId="14" xfId="1" applyFont="1" applyFill="1" applyBorder="1" applyAlignment="1" applyProtection="1">
      <alignment vertical="center"/>
    </xf>
    <xf numFmtId="43" fontId="4" fillId="2" borderId="0" xfId="1" applyFont="1" applyFill="1" applyBorder="1" applyAlignment="1" applyProtection="1">
      <alignment vertical="center"/>
    </xf>
    <xf numFmtId="43" fontId="4" fillId="3" borderId="11" xfId="1" applyFont="1" applyFill="1" applyBorder="1" applyAlignment="1" applyProtection="1">
      <alignment horizontal="right" vertical="center"/>
    </xf>
    <xf numFmtId="43" fontId="4" fillId="3" borderId="12" xfId="1" applyFont="1" applyFill="1" applyBorder="1" applyAlignment="1" applyProtection="1">
      <alignment horizontal="right" vertical="center"/>
    </xf>
    <xf numFmtId="43" fontId="4" fillId="3" borderId="1" xfId="1" applyFont="1" applyFill="1" applyBorder="1" applyAlignment="1" applyProtection="1">
      <alignment vertical="center"/>
    </xf>
    <xf numFmtId="43" fontId="4" fillId="4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right" vertical="center" wrapText="1"/>
    </xf>
    <xf numFmtId="43" fontId="4" fillId="0" borderId="1" xfId="1" applyFont="1" applyBorder="1" applyAlignment="1" applyProtection="1">
      <alignment horizontal="right" vertical="center" wrapText="1"/>
    </xf>
    <xf numFmtId="43" fontId="4" fillId="0" borderId="1" xfId="1" applyFont="1" applyFill="1" applyBorder="1" applyAlignment="1" applyProtection="1">
      <alignment vertical="center"/>
    </xf>
    <xf numFmtId="43" fontId="4" fillId="0" borderId="3" xfId="1" applyFont="1" applyFill="1" applyBorder="1" applyAlignment="1" applyProtection="1">
      <alignment vertical="center"/>
    </xf>
    <xf numFmtId="43" fontId="4" fillId="4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" fontId="2" fillId="0" borderId="0" xfId="0" applyNumberFormat="1" applyFont="1" applyAlignment="1" applyProtection="1">
      <alignment horizontal="right" vertical="center"/>
    </xf>
    <xf numFmtId="1" fontId="2" fillId="0" borderId="0" xfId="1" applyNumberFormat="1" applyFont="1" applyAlignment="1" applyProtection="1">
      <alignment horizontal="right" vertical="center"/>
    </xf>
    <xf numFmtId="43" fontId="2" fillId="0" borderId="0" xfId="1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3" fontId="8" fillId="2" borderId="0" xfId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2B375-EEE0-4989-BD64-8207CE128C94}">
  <dimension ref="A1:L37"/>
  <sheetViews>
    <sheetView tabSelected="1" zoomScaleNormal="100" workbookViewId="0">
      <selection activeCell="A5" sqref="A5:L5"/>
    </sheetView>
  </sheetViews>
  <sheetFormatPr defaultColWidth="9.109375" defaultRowHeight="13.8" x14ac:dyDescent="0.3"/>
  <cols>
    <col min="1" max="3" width="10.6640625" style="33" customWidth="1"/>
    <col min="4" max="4" width="10.6640625" style="38" customWidth="1"/>
    <col min="5" max="5" width="10.6640625" style="39" customWidth="1"/>
    <col min="6" max="12" width="10.6640625" style="40" customWidth="1"/>
    <col min="13" max="16384" width="9.109375" style="33"/>
  </cols>
  <sheetData>
    <row r="1" spans="1:12" ht="45" customHeight="1" x14ac:dyDescent="0.3">
      <c r="A1" s="79" t="s">
        <v>5</v>
      </c>
      <c r="B1" s="79"/>
      <c r="C1" s="79"/>
      <c r="D1" s="79"/>
      <c r="E1" s="80" t="s">
        <v>35</v>
      </c>
      <c r="F1" s="80"/>
      <c r="G1" s="80"/>
      <c r="H1" s="80"/>
      <c r="I1" s="80"/>
      <c r="J1" s="80"/>
      <c r="K1" s="80"/>
      <c r="L1" s="80"/>
    </row>
    <row r="2" spans="1:12" s="34" customFormat="1" ht="26.25" customHeight="1" x14ac:dyDescent="0.3">
      <c r="A2" s="68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s="34" customFormat="1" ht="28.5" customHeight="1" x14ac:dyDescent="0.3">
      <c r="A3" s="41" t="s">
        <v>2</v>
      </c>
      <c r="B3" s="41" t="s">
        <v>6</v>
      </c>
      <c r="C3" s="41" t="s">
        <v>7</v>
      </c>
      <c r="D3" s="9" t="s">
        <v>17</v>
      </c>
      <c r="E3" s="10" t="s">
        <v>16</v>
      </c>
      <c r="F3" s="11" t="s">
        <v>27</v>
      </c>
      <c r="G3" s="11" t="s">
        <v>8</v>
      </c>
      <c r="H3" s="11" t="s">
        <v>10</v>
      </c>
      <c r="I3" s="11" t="s">
        <v>1</v>
      </c>
      <c r="J3" s="11" t="s">
        <v>11</v>
      </c>
      <c r="K3" s="11" t="s">
        <v>3</v>
      </c>
      <c r="L3" s="11" t="s">
        <v>0</v>
      </c>
    </row>
    <row r="4" spans="1:12" s="35" customFormat="1" ht="19.5" customHeight="1" x14ac:dyDescent="0.3">
      <c r="A4" s="24" t="s">
        <v>36</v>
      </c>
      <c r="B4" s="24" t="s">
        <v>37</v>
      </c>
      <c r="C4" s="24" t="s">
        <v>40</v>
      </c>
      <c r="D4" s="25">
        <v>6</v>
      </c>
      <c r="E4" s="26">
        <v>28</v>
      </c>
      <c r="F4" s="27">
        <v>15</v>
      </c>
      <c r="G4" s="27">
        <v>0.5</v>
      </c>
      <c r="H4" s="11">
        <f>IF(F4&gt;0,F4*G4,"")</f>
        <v>7.5</v>
      </c>
      <c r="I4" s="11">
        <f>IF(F4&gt;0,F4*1,"")</f>
        <v>15</v>
      </c>
      <c r="J4" s="11">
        <f>IF(F4&gt;0,(F4*0.15)+2,"")</f>
        <v>4.25</v>
      </c>
      <c r="K4" s="11">
        <f>IF(F4&gt;0,(F4*0.05)+0.5,"")</f>
        <v>1.25</v>
      </c>
      <c r="L4" s="11">
        <f>IF(F4&gt;0,F4+H4+I4+J4+K4," ")</f>
        <v>43</v>
      </c>
    </row>
    <row r="5" spans="1:12" s="35" customFormat="1" ht="91.5" customHeight="1" x14ac:dyDescent="0.3">
      <c r="A5" s="59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s="34" customFormat="1" ht="26.25" customHeight="1" x14ac:dyDescent="0.3">
      <c r="A6" s="68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s="34" customFormat="1" ht="28.5" customHeight="1" x14ac:dyDescent="0.3">
      <c r="A7" s="41" t="s">
        <v>2</v>
      </c>
      <c r="B7" s="41" t="s">
        <v>19</v>
      </c>
      <c r="C7" s="41" t="s">
        <v>22</v>
      </c>
      <c r="D7" s="9" t="s">
        <v>18</v>
      </c>
      <c r="E7" s="10" t="s">
        <v>21</v>
      </c>
      <c r="F7" s="11" t="s">
        <v>4</v>
      </c>
      <c r="G7" s="11" t="s">
        <v>8</v>
      </c>
      <c r="H7" s="11" t="s">
        <v>10</v>
      </c>
      <c r="I7" s="11" t="s">
        <v>1</v>
      </c>
      <c r="J7" s="11" t="s">
        <v>11</v>
      </c>
      <c r="K7" s="11" t="s">
        <v>3</v>
      </c>
      <c r="L7" s="11" t="s">
        <v>0</v>
      </c>
    </row>
    <row r="8" spans="1:12" s="35" customFormat="1" ht="19.5" customHeight="1" x14ac:dyDescent="0.3">
      <c r="A8" s="24" t="s">
        <v>36</v>
      </c>
      <c r="B8" s="24" t="s">
        <v>38</v>
      </c>
      <c r="C8" s="24" t="s">
        <v>39</v>
      </c>
      <c r="D8" s="28"/>
      <c r="E8" s="26">
        <v>10</v>
      </c>
      <c r="F8" s="27">
        <v>12</v>
      </c>
      <c r="G8" s="27">
        <v>0.5</v>
      </c>
      <c r="H8" s="11">
        <f t="shared" ref="H8" si="0">IF(F8&gt;0,F8*G8,"")</f>
        <v>6</v>
      </c>
      <c r="I8" s="11">
        <f>IF(F8&gt;0,F8*1,"")</f>
        <v>12</v>
      </c>
      <c r="J8" s="11">
        <f>IF(F8&gt;0,2+1,"")</f>
        <v>3</v>
      </c>
      <c r="K8" s="11">
        <f>IF(F8&gt;0,1,"")</f>
        <v>1</v>
      </c>
      <c r="L8" s="11">
        <f>IF(F8&gt;0,F8+H8+I8+J8+K8," ")</f>
        <v>34</v>
      </c>
    </row>
    <row r="9" spans="1:12" s="35" customFormat="1" ht="91.5" customHeight="1" x14ac:dyDescent="0.3">
      <c r="A9" s="59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1:12" s="34" customFormat="1" ht="26.25" customHeight="1" x14ac:dyDescent="0.3">
      <c r="A10" s="68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2" s="34" customFormat="1" ht="28.5" customHeight="1" x14ac:dyDescent="0.3">
      <c r="A11" s="76" t="s">
        <v>2</v>
      </c>
      <c r="B11" s="77"/>
      <c r="C11" s="78"/>
      <c r="D11" s="9" t="s">
        <v>21</v>
      </c>
      <c r="E11" s="10" t="s">
        <v>20</v>
      </c>
      <c r="F11" s="11" t="s">
        <v>26</v>
      </c>
      <c r="G11" s="11" t="s">
        <v>8</v>
      </c>
      <c r="H11" s="11" t="s">
        <v>10</v>
      </c>
      <c r="I11" s="11" t="s">
        <v>1</v>
      </c>
      <c r="J11" s="11" t="s">
        <v>11</v>
      </c>
      <c r="K11" s="11" t="s">
        <v>3</v>
      </c>
      <c r="L11" s="11" t="s">
        <v>0</v>
      </c>
    </row>
    <row r="12" spans="1:12" s="35" customFormat="1" ht="19.5" customHeight="1" x14ac:dyDescent="0.3">
      <c r="A12" s="73" t="s">
        <v>36</v>
      </c>
      <c r="B12" s="74"/>
      <c r="C12" s="75"/>
      <c r="D12" s="26">
        <v>10</v>
      </c>
      <c r="E12" s="29">
        <v>5</v>
      </c>
      <c r="F12" s="27">
        <v>2</v>
      </c>
      <c r="G12" s="27">
        <v>1</v>
      </c>
      <c r="H12" s="11">
        <f>IF(E12&gt;0,E12*G12,"")</f>
        <v>5</v>
      </c>
      <c r="I12" s="11">
        <f>IF(F12&gt;0,(F12)+15,"")</f>
        <v>17</v>
      </c>
      <c r="J12" s="11">
        <f>IF(F12&gt;0,2,"")</f>
        <v>2</v>
      </c>
      <c r="K12" s="11">
        <f>IF(E12&gt;0,(E12*0.05)+0.5,"")</f>
        <v>0.75</v>
      </c>
      <c r="L12" s="11">
        <f>IF(F12&gt;0,F12+H12+I12+J12+K12," ")</f>
        <v>26.75</v>
      </c>
    </row>
    <row r="13" spans="1:12" s="35" customFormat="1" ht="91.5" customHeight="1" x14ac:dyDescent="0.3">
      <c r="A13" s="59" t="s">
        <v>51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2" s="34" customFormat="1" ht="26.25" customHeight="1" x14ac:dyDescent="0.3">
      <c r="A14" s="68" t="s">
        <v>24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</row>
    <row r="15" spans="1:12" s="34" customFormat="1" ht="28.5" customHeight="1" x14ac:dyDescent="0.3">
      <c r="A15" s="41" t="s">
        <v>2</v>
      </c>
      <c r="B15" s="71" t="s">
        <v>25</v>
      </c>
      <c r="C15" s="71"/>
      <c r="D15" s="71"/>
      <c r="E15" s="10" t="s">
        <v>9</v>
      </c>
      <c r="F15" s="11" t="s">
        <v>4</v>
      </c>
      <c r="G15" s="11" t="s">
        <v>8</v>
      </c>
      <c r="H15" s="11" t="s">
        <v>10</v>
      </c>
      <c r="I15" s="11" t="s">
        <v>1</v>
      </c>
      <c r="J15" s="11" t="s">
        <v>11</v>
      </c>
      <c r="K15" s="11" t="s">
        <v>3</v>
      </c>
      <c r="L15" s="11" t="s">
        <v>0</v>
      </c>
    </row>
    <row r="16" spans="1:12" s="35" customFormat="1" ht="19.5" customHeight="1" x14ac:dyDescent="0.3">
      <c r="A16" s="24" t="s">
        <v>36</v>
      </c>
      <c r="B16" s="72" t="s">
        <v>47</v>
      </c>
      <c r="C16" s="72"/>
      <c r="D16" s="72"/>
      <c r="E16" s="26">
        <v>10</v>
      </c>
      <c r="F16" s="27">
        <v>1</v>
      </c>
      <c r="G16" s="27">
        <v>1.5</v>
      </c>
      <c r="H16" s="11">
        <f>IF(F16&gt;0,G16,"")</f>
        <v>1.5</v>
      </c>
      <c r="I16" s="11">
        <f>IF(F16&gt;0,(F16*1.5),"")</f>
        <v>1.5</v>
      </c>
      <c r="J16" s="23">
        <v>0</v>
      </c>
      <c r="K16" s="11">
        <f>IF(F16&gt;0,(F16*0.05),"")</f>
        <v>0.05</v>
      </c>
      <c r="L16" s="11">
        <f>IF(F16&gt;0,F16+H16+I16+G16+J16+K16," ")</f>
        <v>5.55</v>
      </c>
    </row>
    <row r="17" spans="1:12" s="35" customFormat="1" ht="91.5" customHeight="1" x14ac:dyDescent="0.3">
      <c r="A17" s="59" t="s">
        <v>52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s="35" customFormat="1" ht="19.5" customHeight="1" x14ac:dyDescent="0.3">
      <c r="A18" s="62" t="s">
        <v>34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</row>
    <row r="19" spans="1:12" s="34" customFormat="1" ht="57.75" customHeight="1" x14ac:dyDescent="0.3">
      <c r="A19" s="65" t="s">
        <v>43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2" s="36" customFormat="1" ht="17.25" customHeight="1" x14ac:dyDescent="0.3">
      <c r="A20" s="48" t="s">
        <v>45</v>
      </c>
      <c r="B20" s="49"/>
      <c r="C20" s="49"/>
      <c r="D20" s="49"/>
      <c r="E20" s="49"/>
      <c r="F20" s="49"/>
      <c r="G20" s="12"/>
      <c r="H20" s="12"/>
      <c r="I20" s="12"/>
      <c r="J20" s="12"/>
      <c r="K20" s="12" t="s">
        <v>30</v>
      </c>
      <c r="L20" s="13">
        <f>SUM(L4:L16)</f>
        <v>109.3</v>
      </c>
    </row>
    <row r="21" spans="1:12" s="36" customFormat="1" ht="17.25" customHeight="1" x14ac:dyDescent="0.3">
      <c r="A21" s="46" t="s">
        <v>46</v>
      </c>
      <c r="B21" s="47"/>
      <c r="C21" s="47"/>
      <c r="D21" s="47"/>
      <c r="E21" s="47"/>
      <c r="F21" s="47"/>
      <c r="G21" s="14"/>
      <c r="H21" s="14"/>
      <c r="I21" s="14"/>
      <c r="J21" s="14"/>
      <c r="K21" s="14" t="s">
        <v>12</v>
      </c>
      <c r="L21" s="30"/>
    </row>
    <row r="22" spans="1:12" s="36" customFormat="1" ht="17.25" customHeight="1" x14ac:dyDescent="0.3">
      <c r="A22" s="46" t="s">
        <v>55</v>
      </c>
      <c r="B22" s="47"/>
      <c r="C22" s="47"/>
      <c r="D22" s="47"/>
      <c r="E22" s="47"/>
      <c r="F22" s="47"/>
      <c r="G22" s="14"/>
      <c r="H22" s="14"/>
      <c r="I22" s="14"/>
      <c r="J22" s="14"/>
      <c r="K22" s="14" t="s">
        <v>44</v>
      </c>
      <c r="L22" s="30"/>
    </row>
    <row r="23" spans="1:12" s="36" customFormat="1" ht="17.25" customHeight="1" x14ac:dyDescent="0.3">
      <c r="A23" s="46" t="s">
        <v>56</v>
      </c>
      <c r="B23" s="47"/>
      <c r="C23" s="47"/>
      <c r="D23" s="47"/>
      <c r="E23" s="47"/>
      <c r="F23" s="47"/>
      <c r="G23" s="14"/>
      <c r="H23" s="14"/>
      <c r="I23" s="14"/>
      <c r="J23" s="14"/>
      <c r="K23" s="14" t="s">
        <v>54</v>
      </c>
      <c r="L23" s="31"/>
    </row>
    <row r="24" spans="1:12" s="36" customFormat="1" ht="17.25" customHeight="1" x14ac:dyDescent="0.3">
      <c r="A24" s="46" t="s">
        <v>57</v>
      </c>
      <c r="B24" s="47"/>
      <c r="C24" s="47"/>
      <c r="D24" s="47"/>
      <c r="E24" s="47"/>
      <c r="F24" s="47"/>
      <c r="G24" s="14"/>
      <c r="H24" s="95"/>
      <c r="I24" s="95"/>
      <c r="J24" s="95"/>
      <c r="K24" s="95" t="s">
        <v>31</v>
      </c>
      <c r="L24" s="31"/>
    </row>
    <row r="25" spans="1:12" s="36" customFormat="1" ht="17.25" customHeight="1" x14ac:dyDescent="0.3">
      <c r="A25" s="46"/>
      <c r="B25" s="47"/>
      <c r="C25" s="47"/>
      <c r="D25" s="47"/>
      <c r="E25" s="47"/>
      <c r="F25" s="47"/>
      <c r="G25" s="14"/>
      <c r="H25" s="14"/>
      <c r="I25" s="14"/>
      <c r="J25" s="14"/>
      <c r="K25" s="16"/>
      <c r="L25" s="17">
        <f>L24+L20+L22+L21+L23</f>
        <v>109.3</v>
      </c>
    </row>
    <row r="26" spans="1:12" s="36" customFormat="1" ht="17.25" customHeight="1" x14ac:dyDescent="0.3">
      <c r="A26" s="46" t="s">
        <v>48</v>
      </c>
      <c r="B26" s="47"/>
      <c r="C26" s="47"/>
      <c r="D26" s="47"/>
      <c r="E26" s="47"/>
      <c r="F26" s="47"/>
      <c r="G26" s="14"/>
      <c r="H26" s="14"/>
      <c r="I26" s="14"/>
      <c r="J26" s="14"/>
      <c r="K26" s="14" t="s">
        <v>28</v>
      </c>
      <c r="L26" s="18">
        <v>2080</v>
      </c>
    </row>
    <row r="27" spans="1:12" s="36" customFormat="1" ht="17.25" customHeight="1" x14ac:dyDescent="0.3">
      <c r="A27" s="46" t="s">
        <v>59</v>
      </c>
      <c r="B27" s="47"/>
      <c r="C27" s="47"/>
      <c r="D27" s="47"/>
      <c r="E27" s="47"/>
      <c r="F27" s="47"/>
      <c r="G27" s="14"/>
      <c r="H27" s="14"/>
      <c r="I27" s="19"/>
      <c r="J27" s="19"/>
      <c r="K27" s="14" t="s">
        <v>33</v>
      </c>
      <c r="L27" s="30"/>
    </row>
    <row r="28" spans="1:12" s="36" customFormat="1" ht="17.25" customHeight="1" x14ac:dyDescent="0.3">
      <c r="A28" s="46" t="s">
        <v>58</v>
      </c>
      <c r="B28" s="47"/>
      <c r="C28" s="47"/>
      <c r="D28" s="47"/>
      <c r="E28" s="47"/>
      <c r="F28" s="47"/>
      <c r="G28" s="14"/>
      <c r="H28" s="14"/>
      <c r="I28" s="14"/>
      <c r="J28" s="14"/>
      <c r="K28" s="14" t="s">
        <v>23</v>
      </c>
      <c r="L28" s="15">
        <f>L26-L27</f>
        <v>2080</v>
      </c>
    </row>
    <row r="29" spans="1:12" s="36" customFormat="1" ht="17.25" customHeight="1" x14ac:dyDescent="0.3">
      <c r="A29" s="42" t="s">
        <v>49</v>
      </c>
      <c r="B29" s="43"/>
      <c r="C29" s="43"/>
      <c r="D29" s="43"/>
      <c r="E29" s="43"/>
      <c r="F29" s="43"/>
      <c r="G29" s="14"/>
      <c r="H29" s="14"/>
      <c r="I29" s="14"/>
      <c r="J29" s="14"/>
      <c r="K29" s="16" t="s">
        <v>29</v>
      </c>
      <c r="L29" s="17">
        <f>L25/L28</f>
        <v>5.254807692307692E-2</v>
      </c>
    </row>
    <row r="30" spans="1:12" s="36" customFormat="1" ht="17.25" customHeight="1" x14ac:dyDescent="0.3">
      <c r="A30" s="44" t="s">
        <v>50</v>
      </c>
      <c r="B30" s="45"/>
      <c r="C30" s="45"/>
      <c r="D30" s="45"/>
      <c r="E30" s="45"/>
      <c r="F30" s="45"/>
      <c r="G30" s="20"/>
      <c r="H30" s="20"/>
      <c r="I30" s="20"/>
      <c r="J30" s="20"/>
      <c r="K30" s="21" t="s">
        <v>32</v>
      </c>
      <c r="L30" s="22">
        <f>SUM(F4:F4)+SUM(F8:F8)+SUM(F12:F12)+SUM(F16:F16)+SUM(L21+L24)</f>
        <v>30</v>
      </c>
    </row>
    <row r="31" spans="1:12" s="37" customFormat="1" ht="12.75" customHeight="1" x14ac:dyDescent="0.3">
      <c r="A31" s="50" t="s">
        <v>34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</row>
    <row r="32" spans="1:12" s="37" customFormat="1" ht="12.75" customHeight="1" x14ac:dyDescent="0.3">
      <c r="A32" s="53" t="s">
        <v>53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5"/>
    </row>
    <row r="33" spans="1:12" s="37" customFormat="1" ht="12.7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</row>
    <row r="34" spans="1:12" s="37" customFormat="1" ht="12.75" customHeight="1" x14ac:dyDescent="0.3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</row>
    <row r="35" spans="1:12" s="37" customForma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1:12" x14ac:dyDescent="0.3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</row>
    <row r="37" spans="1:12" x14ac:dyDescent="0.3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</row>
  </sheetData>
  <sheetProtection sheet="1" objects="1" scenarios="1"/>
  <mergeCells count="29">
    <mergeCell ref="A11:C11"/>
    <mergeCell ref="A1:D1"/>
    <mergeCell ref="E1:L1"/>
    <mergeCell ref="A2:L2"/>
    <mergeCell ref="A6:L6"/>
    <mergeCell ref="A10:L10"/>
    <mergeCell ref="A20:F20"/>
    <mergeCell ref="A21:F21"/>
    <mergeCell ref="A31:L31"/>
    <mergeCell ref="A32:L37"/>
    <mergeCell ref="A5:L5"/>
    <mergeCell ref="A9:L9"/>
    <mergeCell ref="A13:L13"/>
    <mergeCell ref="A18:L18"/>
    <mergeCell ref="A19:L19"/>
    <mergeCell ref="A17:L17"/>
    <mergeCell ref="A22:F22"/>
    <mergeCell ref="A14:L14"/>
    <mergeCell ref="B15:D15"/>
    <mergeCell ref="B16:D16"/>
    <mergeCell ref="A12:C12"/>
    <mergeCell ref="A29:F29"/>
    <mergeCell ref="A30:F30"/>
    <mergeCell ref="A23:F23"/>
    <mergeCell ref="A24:F24"/>
    <mergeCell ref="A25:F25"/>
    <mergeCell ref="A26:F26"/>
    <mergeCell ref="A27:F27"/>
    <mergeCell ref="A28:F28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DFE0-56DB-4367-B479-916958E07291}">
  <dimension ref="A1:L108"/>
  <sheetViews>
    <sheetView topLeftCell="E83" zoomScale="96" zoomScaleNormal="96" workbookViewId="0">
      <selection activeCell="V92" sqref="V92"/>
    </sheetView>
  </sheetViews>
  <sheetFormatPr defaultColWidth="9.109375" defaultRowHeight="13.8" x14ac:dyDescent="0.3"/>
  <cols>
    <col min="1" max="3" width="10.6640625" style="33" customWidth="1"/>
    <col min="4" max="4" width="10.6640625" style="38" customWidth="1"/>
    <col min="5" max="5" width="10.6640625" style="39" customWidth="1"/>
    <col min="6" max="12" width="10.6640625" style="40" customWidth="1"/>
    <col min="13" max="16384" width="9.109375" style="33"/>
  </cols>
  <sheetData>
    <row r="1" spans="1:12" s="102" customFormat="1" ht="45" customHeight="1" x14ac:dyDescent="0.3">
      <c r="A1" s="101" t="s">
        <v>5</v>
      </c>
      <c r="B1" s="101"/>
      <c r="C1" s="101"/>
      <c r="D1" s="101"/>
      <c r="E1" s="84" t="s">
        <v>35</v>
      </c>
      <c r="F1" s="84"/>
      <c r="G1" s="84"/>
      <c r="H1" s="84"/>
      <c r="I1" s="84"/>
      <c r="J1" s="84"/>
      <c r="K1" s="84"/>
      <c r="L1" s="84"/>
    </row>
    <row r="2" spans="1:12" s="103" customFormat="1" ht="26.25" customHeight="1" x14ac:dyDescent="0.3">
      <c r="A2" s="68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s="103" customFormat="1" ht="28.5" customHeight="1" x14ac:dyDescent="0.3">
      <c r="A3" s="41" t="s">
        <v>2</v>
      </c>
      <c r="B3" s="41" t="s">
        <v>6</v>
      </c>
      <c r="C3" s="41" t="s">
        <v>7</v>
      </c>
      <c r="D3" s="9" t="s">
        <v>17</v>
      </c>
      <c r="E3" s="10" t="s">
        <v>16</v>
      </c>
      <c r="F3" s="11" t="s">
        <v>27</v>
      </c>
      <c r="G3" s="11" t="s">
        <v>8</v>
      </c>
      <c r="H3" s="11" t="s">
        <v>10</v>
      </c>
      <c r="I3" s="11" t="s">
        <v>1</v>
      </c>
      <c r="J3" s="11" t="s">
        <v>11</v>
      </c>
      <c r="K3" s="11" t="s">
        <v>3</v>
      </c>
      <c r="L3" s="11" t="s">
        <v>0</v>
      </c>
    </row>
    <row r="4" spans="1:12" s="104" customFormat="1" ht="19.5" customHeight="1" x14ac:dyDescent="0.3">
      <c r="A4" s="1"/>
      <c r="B4" s="1"/>
      <c r="C4" s="1"/>
      <c r="D4" s="2"/>
      <c r="E4" s="3"/>
      <c r="F4" s="4"/>
      <c r="G4" s="4"/>
      <c r="H4" s="11" t="str">
        <f>IF(F4&gt;0,F4*G4,"")</f>
        <v/>
      </c>
      <c r="I4" s="11" t="str">
        <f>IF(F4&gt;0,F4*1,"")</f>
        <v/>
      </c>
      <c r="J4" s="11" t="str">
        <f>IF(F4&gt;0,(F4*0.15)+2,"")</f>
        <v/>
      </c>
      <c r="K4" s="11" t="str">
        <f>IF(F4&gt;0,(F4*0.05)+0.5,"")</f>
        <v/>
      </c>
      <c r="L4" s="11" t="str">
        <f>IF(F4&gt;0,F4+H4+I4+J4+K4," ")</f>
        <v xml:space="preserve"> </v>
      </c>
    </row>
    <row r="5" spans="1:12" s="104" customFormat="1" ht="19.5" customHeight="1" x14ac:dyDescent="0.3">
      <c r="A5" s="1"/>
      <c r="B5" s="1"/>
      <c r="C5" s="1"/>
      <c r="D5" s="2"/>
      <c r="E5" s="3"/>
      <c r="F5" s="4"/>
      <c r="G5" s="4"/>
      <c r="H5" s="11" t="str">
        <f t="shared" ref="H5:H54" si="0">IF(F5&gt;0,F5*G5,"")</f>
        <v/>
      </c>
      <c r="I5" s="11" t="str">
        <f t="shared" ref="I5:I54" si="1">IF(F5&gt;0,F5*1,"")</f>
        <v/>
      </c>
      <c r="J5" s="11" t="str">
        <f t="shared" ref="J5:J54" si="2">IF(F5&gt;0,(F5*0.15)+2,"")</f>
        <v/>
      </c>
      <c r="K5" s="11" t="str">
        <f t="shared" ref="K5:K54" si="3">IF(F5&gt;0,(F5*0.05)+0.5,"")</f>
        <v/>
      </c>
      <c r="L5" s="11" t="str">
        <f t="shared" ref="L5:L54" si="4">IF(F5&gt;0,F5+H5+I5+J5+K5," ")</f>
        <v xml:space="preserve"> </v>
      </c>
    </row>
    <row r="6" spans="1:12" s="104" customFormat="1" ht="19.5" customHeight="1" x14ac:dyDescent="0.3">
      <c r="A6" s="1"/>
      <c r="B6" s="1"/>
      <c r="C6" s="1"/>
      <c r="D6" s="2"/>
      <c r="E6" s="3"/>
      <c r="F6" s="4"/>
      <c r="G6" s="4"/>
      <c r="H6" s="11" t="str">
        <f t="shared" si="0"/>
        <v/>
      </c>
      <c r="I6" s="11" t="str">
        <f t="shared" si="1"/>
        <v/>
      </c>
      <c r="J6" s="11" t="str">
        <f t="shared" si="2"/>
        <v/>
      </c>
      <c r="K6" s="11" t="str">
        <f t="shared" si="3"/>
        <v/>
      </c>
      <c r="L6" s="11" t="str">
        <f t="shared" si="4"/>
        <v xml:space="preserve"> </v>
      </c>
    </row>
    <row r="7" spans="1:12" s="104" customFormat="1" ht="19.5" customHeight="1" x14ac:dyDescent="0.3">
      <c r="A7" s="1"/>
      <c r="B7" s="1"/>
      <c r="C7" s="1"/>
      <c r="D7" s="2"/>
      <c r="E7" s="3"/>
      <c r="F7" s="4"/>
      <c r="G7" s="4"/>
      <c r="H7" s="11" t="str">
        <f t="shared" si="0"/>
        <v/>
      </c>
      <c r="I7" s="11" t="str">
        <f t="shared" si="1"/>
        <v/>
      </c>
      <c r="J7" s="11" t="str">
        <f t="shared" si="2"/>
        <v/>
      </c>
      <c r="K7" s="11" t="str">
        <f t="shared" si="3"/>
        <v/>
      </c>
      <c r="L7" s="11" t="str">
        <f t="shared" si="4"/>
        <v xml:space="preserve"> </v>
      </c>
    </row>
    <row r="8" spans="1:12" s="104" customFormat="1" ht="19.5" customHeight="1" x14ac:dyDescent="0.3">
      <c r="A8" s="1"/>
      <c r="B8" s="1"/>
      <c r="C8" s="1"/>
      <c r="D8" s="2"/>
      <c r="E8" s="3"/>
      <c r="F8" s="4"/>
      <c r="G8" s="4"/>
      <c r="H8" s="11" t="str">
        <f t="shared" si="0"/>
        <v/>
      </c>
      <c r="I8" s="11" t="str">
        <f t="shared" si="1"/>
        <v/>
      </c>
      <c r="J8" s="11" t="str">
        <f t="shared" si="2"/>
        <v/>
      </c>
      <c r="K8" s="11" t="str">
        <f t="shared" si="3"/>
        <v/>
      </c>
      <c r="L8" s="11" t="str">
        <f t="shared" si="4"/>
        <v xml:space="preserve"> </v>
      </c>
    </row>
    <row r="9" spans="1:12" s="104" customFormat="1" ht="19.5" customHeight="1" x14ac:dyDescent="0.3">
      <c r="A9" s="1"/>
      <c r="B9" s="1"/>
      <c r="C9" s="1"/>
      <c r="D9" s="2"/>
      <c r="E9" s="3"/>
      <c r="F9" s="4"/>
      <c r="G9" s="4"/>
      <c r="H9" s="11" t="str">
        <f t="shared" si="0"/>
        <v/>
      </c>
      <c r="I9" s="11" t="str">
        <f t="shared" si="1"/>
        <v/>
      </c>
      <c r="J9" s="11" t="str">
        <f t="shared" si="2"/>
        <v/>
      </c>
      <c r="K9" s="11" t="str">
        <f t="shared" si="3"/>
        <v/>
      </c>
      <c r="L9" s="11" t="str">
        <f t="shared" si="4"/>
        <v xml:space="preserve"> </v>
      </c>
    </row>
    <row r="10" spans="1:12" s="104" customFormat="1" ht="19.5" customHeight="1" x14ac:dyDescent="0.3">
      <c r="A10" s="1"/>
      <c r="B10" s="1"/>
      <c r="C10" s="1"/>
      <c r="D10" s="2"/>
      <c r="E10" s="3"/>
      <c r="F10" s="4"/>
      <c r="G10" s="4"/>
      <c r="H10" s="11" t="str">
        <f t="shared" si="0"/>
        <v/>
      </c>
      <c r="I10" s="11" t="str">
        <f t="shared" si="1"/>
        <v/>
      </c>
      <c r="J10" s="11" t="str">
        <f t="shared" si="2"/>
        <v/>
      </c>
      <c r="K10" s="11" t="str">
        <f t="shared" si="3"/>
        <v/>
      </c>
      <c r="L10" s="11" t="str">
        <f t="shared" si="4"/>
        <v xml:space="preserve"> </v>
      </c>
    </row>
    <row r="11" spans="1:12" s="104" customFormat="1" ht="19.5" customHeight="1" x14ac:dyDescent="0.3">
      <c r="A11" s="1"/>
      <c r="B11" s="1"/>
      <c r="C11" s="1"/>
      <c r="D11" s="2"/>
      <c r="E11" s="3"/>
      <c r="F11" s="4"/>
      <c r="G11" s="4"/>
      <c r="H11" s="11" t="str">
        <f t="shared" si="0"/>
        <v/>
      </c>
      <c r="I11" s="11" t="str">
        <f t="shared" si="1"/>
        <v/>
      </c>
      <c r="J11" s="11" t="str">
        <f t="shared" si="2"/>
        <v/>
      </c>
      <c r="K11" s="11" t="str">
        <f t="shared" si="3"/>
        <v/>
      </c>
      <c r="L11" s="11" t="str">
        <f t="shared" si="4"/>
        <v xml:space="preserve"> </v>
      </c>
    </row>
    <row r="12" spans="1:12" s="104" customFormat="1" ht="19.5" customHeight="1" x14ac:dyDescent="0.3">
      <c r="A12" s="1"/>
      <c r="B12" s="1"/>
      <c r="C12" s="1"/>
      <c r="D12" s="2"/>
      <c r="E12" s="3"/>
      <c r="F12" s="4"/>
      <c r="G12" s="4"/>
      <c r="H12" s="11" t="str">
        <f t="shared" si="0"/>
        <v/>
      </c>
      <c r="I12" s="11" t="str">
        <f t="shared" si="1"/>
        <v/>
      </c>
      <c r="J12" s="11" t="str">
        <f t="shared" si="2"/>
        <v/>
      </c>
      <c r="K12" s="11" t="str">
        <f t="shared" si="3"/>
        <v/>
      </c>
      <c r="L12" s="11" t="str">
        <f t="shared" si="4"/>
        <v xml:space="preserve"> </v>
      </c>
    </row>
    <row r="13" spans="1:12" s="104" customFormat="1" ht="19.5" customHeight="1" x14ac:dyDescent="0.3">
      <c r="A13" s="1"/>
      <c r="B13" s="1"/>
      <c r="C13" s="1"/>
      <c r="D13" s="2"/>
      <c r="E13" s="3"/>
      <c r="F13" s="4"/>
      <c r="G13" s="4"/>
      <c r="H13" s="11" t="str">
        <f t="shared" si="0"/>
        <v/>
      </c>
      <c r="I13" s="11" t="str">
        <f t="shared" si="1"/>
        <v/>
      </c>
      <c r="J13" s="11" t="str">
        <f t="shared" si="2"/>
        <v/>
      </c>
      <c r="K13" s="11" t="str">
        <f t="shared" si="3"/>
        <v/>
      </c>
      <c r="L13" s="11" t="str">
        <f t="shared" si="4"/>
        <v xml:space="preserve"> </v>
      </c>
    </row>
    <row r="14" spans="1:12" s="104" customFormat="1" ht="19.5" customHeight="1" x14ac:dyDescent="0.3">
      <c r="A14" s="1"/>
      <c r="B14" s="1"/>
      <c r="C14" s="1"/>
      <c r="D14" s="2"/>
      <c r="E14" s="3"/>
      <c r="F14" s="4"/>
      <c r="G14" s="4"/>
      <c r="H14" s="11" t="str">
        <f t="shared" si="0"/>
        <v/>
      </c>
      <c r="I14" s="11" t="str">
        <f t="shared" si="1"/>
        <v/>
      </c>
      <c r="J14" s="11" t="str">
        <f t="shared" si="2"/>
        <v/>
      </c>
      <c r="K14" s="11" t="str">
        <f t="shared" si="3"/>
        <v/>
      </c>
      <c r="L14" s="11" t="str">
        <f t="shared" si="4"/>
        <v xml:space="preserve"> </v>
      </c>
    </row>
    <row r="15" spans="1:12" s="104" customFormat="1" ht="19.5" customHeight="1" x14ac:dyDescent="0.3">
      <c r="A15" s="1"/>
      <c r="B15" s="1"/>
      <c r="C15" s="1"/>
      <c r="D15" s="2"/>
      <c r="E15" s="3"/>
      <c r="F15" s="4"/>
      <c r="G15" s="4"/>
      <c r="H15" s="11" t="str">
        <f t="shared" si="0"/>
        <v/>
      </c>
      <c r="I15" s="11" t="str">
        <f t="shared" si="1"/>
        <v/>
      </c>
      <c r="J15" s="11" t="str">
        <f t="shared" si="2"/>
        <v/>
      </c>
      <c r="K15" s="11" t="str">
        <f t="shared" si="3"/>
        <v/>
      </c>
      <c r="L15" s="11" t="str">
        <f t="shared" si="4"/>
        <v xml:space="preserve"> </v>
      </c>
    </row>
    <row r="16" spans="1:12" s="104" customFormat="1" ht="19.5" customHeight="1" x14ac:dyDescent="0.3">
      <c r="A16" s="1"/>
      <c r="B16" s="1"/>
      <c r="C16" s="1"/>
      <c r="D16" s="2"/>
      <c r="E16" s="3"/>
      <c r="F16" s="4"/>
      <c r="G16" s="4"/>
      <c r="H16" s="11" t="str">
        <f t="shared" si="0"/>
        <v/>
      </c>
      <c r="I16" s="11" t="str">
        <f t="shared" si="1"/>
        <v/>
      </c>
      <c r="J16" s="11" t="str">
        <f t="shared" si="2"/>
        <v/>
      </c>
      <c r="K16" s="11" t="str">
        <f t="shared" si="3"/>
        <v/>
      </c>
      <c r="L16" s="11" t="str">
        <f t="shared" si="4"/>
        <v xml:space="preserve"> </v>
      </c>
    </row>
    <row r="17" spans="1:12" s="104" customFormat="1" ht="19.5" customHeight="1" x14ac:dyDescent="0.3">
      <c r="A17" s="1"/>
      <c r="B17" s="1"/>
      <c r="C17" s="1"/>
      <c r="D17" s="2"/>
      <c r="E17" s="3"/>
      <c r="F17" s="4"/>
      <c r="G17" s="4"/>
      <c r="H17" s="11" t="str">
        <f t="shared" si="0"/>
        <v/>
      </c>
      <c r="I17" s="11" t="str">
        <f t="shared" si="1"/>
        <v/>
      </c>
      <c r="J17" s="11" t="str">
        <f t="shared" si="2"/>
        <v/>
      </c>
      <c r="K17" s="11" t="str">
        <f t="shared" si="3"/>
        <v/>
      </c>
      <c r="L17" s="11" t="str">
        <f t="shared" si="4"/>
        <v xml:space="preserve"> </v>
      </c>
    </row>
    <row r="18" spans="1:12" s="104" customFormat="1" ht="19.5" customHeight="1" x14ac:dyDescent="0.3">
      <c r="A18" s="1"/>
      <c r="B18" s="1"/>
      <c r="C18" s="1"/>
      <c r="D18" s="2"/>
      <c r="E18" s="3"/>
      <c r="F18" s="4"/>
      <c r="G18" s="4"/>
      <c r="H18" s="11" t="str">
        <f t="shared" si="0"/>
        <v/>
      </c>
      <c r="I18" s="11" t="str">
        <f t="shared" si="1"/>
        <v/>
      </c>
      <c r="J18" s="11" t="str">
        <f t="shared" si="2"/>
        <v/>
      </c>
      <c r="K18" s="11" t="str">
        <f t="shared" si="3"/>
        <v/>
      </c>
      <c r="L18" s="11" t="str">
        <f t="shared" si="4"/>
        <v xml:space="preserve"> </v>
      </c>
    </row>
    <row r="19" spans="1:12" s="104" customFormat="1" ht="19.5" customHeight="1" x14ac:dyDescent="0.3">
      <c r="A19" s="1"/>
      <c r="B19" s="1"/>
      <c r="C19" s="1"/>
      <c r="D19" s="2"/>
      <c r="E19" s="3"/>
      <c r="F19" s="4"/>
      <c r="G19" s="4"/>
      <c r="H19" s="11" t="str">
        <f t="shared" si="0"/>
        <v/>
      </c>
      <c r="I19" s="11" t="str">
        <f t="shared" si="1"/>
        <v/>
      </c>
      <c r="J19" s="11" t="str">
        <f t="shared" si="2"/>
        <v/>
      </c>
      <c r="K19" s="11" t="str">
        <f t="shared" si="3"/>
        <v/>
      </c>
      <c r="L19" s="11" t="str">
        <f t="shared" si="4"/>
        <v xml:space="preserve"> </v>
      </c>
    </row>
    <row r="20" spans="1:12" s="104" customFormat="1" ht="19.5" customHeight="1" x14ac:dyDescent="0.3">
      <c r="A20" s="1"/>
      <c r="B20" s="1"/>
      <c r="C20" s="1"/>
      <c r="D20" s="2"/>
      <c r="E20" s="3"/>
      <c r="F20" s="4"/>
      <c r="G20" s="4"/>
      <c r="H20" s="11" t="str">
        <f t="shared" si="0"/>
        <v/>
      </c>
      <c r="I20" s="11" t="str">
        <f t="shared" si="1"/>
        <v/>
      </c>
      <c r="J20" s="11" t="str">
        <f t="shared" si="2"/>
        <v/>
      </c>
      <c r="K20" s="11" t="str">
        <f t="shared" si="3"/>
        <v/>
      </c>
      <c r="L20" s="11" t="str">
        <f t="shared" si="4"/>
        <v xml:space="preserve"> </v>
      </c>
    </row>
    <row r="21" spans="1:12" s="104" customFormat="1" ht="19.5" customHeight="1" x14ac:dyDescent="0.3">
      <c r="A21" s="1"/>
      <c r="B21" s="1"/>
      <c r="C21" s="1"/>
      <c r="D21" s="2"/>
      <c r="E21" s="3"/>
      <c r="F21" s="4"/>
      <c r="G21" s="4"/>
      <c r="H21" s="11" t="str">
        <f t="shared" si="0"/>
        <v/>
      </c>
      <c r="I21" s="11" t="str">
        <f t="shared" si="1"/>
        <v/>
      </c>
      <c r="J21" s="11" t="str">
        <f t="shared" si="2"/>
        <v/>
      </c>
      <c r="K21" s="11" t="str">
        <f t="shared" si="3"/>
        <v/>
      </c>
      <c r="L21" s="11" t="str">
        <f t="shared" si="4"/>
        <v xml:space="preserve"> </v>
      </c>
    </row>
    <row r="22" spans="1:12" s="104" customFormat="1" ht="19.5" customHeight="1" x14ac:dyDescent="0.3">
      <c r="A22" s="1"/>
      <c r="B22" s="1"/>
      <c r="C22" s="1"/>
      <c r="D22" s="2"/>
      <c r="E22" s="3"/>
      <c r="F22" s="4"/>
      <c r="G22" s="4"/>
      <c r="H22" s="11" t="str">
        <f t="shared" si="0"/>
        <v/>
      </c>
      <c r="I22" s="11" t="str">
        <f t="shared" si="1"/>
        <v/>
      </c>
      <c r="J22" s="11" t="str">
        <f t="shared" si="2"/>
        <v/>
      </c>
      <c r="K22" s="11" t="str">
        <f t="shared" si="3"/>
        <v/>
      </c>
      <c r="L22" s="11" t="str">
        <f t="shared" si="4"/>
        <v xml:space="preserve"> </v>
      </c>
    </row>
    <row r="23" spans="1:12" s="104" customFormat="1" ht="19.5" customHeight="1" x14ac:dyDescent="0.3">
      <c r="A23" s="1"/>
      <c r="B23" s="1"/>
      <c r="C23" s="1"/>
      <c r="D23" s="2"/>
      <c r="E23" s="3"/>
      <c r="F23" s="4"/>
      <c r="G23" s="4"/>
      <c r="H23" s="11" t="str">
        <f t="shared" si="0"/>
        <v/>
      </c>
      <c r="I23" s="11" t="str">
        <f t="shared" si="1"/>
        <v/>
      </c>
      <c r="J23" s="11" t="str">
        <f t="shared" si="2"/>
        <v/>
      </c>
      <c r="K23" s="11" t="str">
        <f t="shared" si="3"/>
        <v/>
      </c>
      <c r="L23" s="11" t="str">
        <f t="shared" si="4"/>
        <v xml:space="preserve"> </v>
      </c>
    </row>
    <row r="24" spans="1:12" s="104" customFormat="1" ht="19.5" customHeight="1" x14ac:dyDescent="0.3">
      <c r="A24" s="1"/>
      <c r="B24" s="1"/>
      <c r="C24" s="1"/>
      <c r="D24" s="2"/>
      <c r="E24" s="3"/>
      <c r="F24" s="4"/>
      <c r="G24" s="4"/>
      <c r="H24" s="11" t="str">
        <f t="shared" si="0"/>
        <v/>
      </c>
      <c r="I24" s="11" t="str">
        <f t="shared" si="1"/>
        <v/>
      </c>
      <c r="J24" s="11" t="str">
        <f t="shared" si="2"/>
        <v/>
      </c>
      <c r="K24" s="11" t="str">
        <f t="shared" si="3"/>
        <v/>
      </c>
      <c r="L24" s="11" t="str">
        <f t="shared" si="4"/>
        <v xml:space="preserve"> </v>
      </c>
    </row>
    <row r="25" spans="1:12" s="104" customFormat="1" ht="19.5" customHeight="1" x14ac:dyDescent="0.3">
      <c r="A25" s="1"/>
      <c r="B25" s="1"/>
      <c r="C25" s="1"/>
      <c r="D25" s="2"/>
      <c r="E25" s="3"/>
      <c r="F25" s="4"/>
      <c r="G25" s="4"/>
      <c r="H25" s="11" t="str">
        <f t="shared" si="0"/>
        <v/>
      </c>
      <c r="I25" s="11" t="str">
        <f t="shared" si="1"/>
        <v/>
      </c>
      <c r="J25" s="11" t="str">
        <f t="shared" si="2"/>
        <v/>
      </c>
      <c r="K25" s="11" t="str">
        <f t="shared" si="3"/>
        <v/>
      </c>
      <c r="L25" s="11" t="str">
        <f t="shared" si="4"/>
        <v xml:space="preserve"> </v>
      </c>
    </row>
    <row r="26" spans="1:12" s="104" customFormat="1" ht="19.5" customHeight="1" x14ac:dyDescent="0.3">
      <c r="A26" s="1"/>
      <c r="B26" s="1"/>
      <c r="C26" s="1"/>
      <c r="D26" s="2"/>
      <c r="E26" s="3"/>
      <c r="F26" s="4"/>
      <c r="G26" s="4"/>
      <c r="H26" s="11" t="str">
        <f t="shared" si="0"/>
        <v/>
      </c>
      <c r="I26" s="11" t="str">
        <f t="shared" si="1"/>
        <v/>
      </c>
      <c r="J26" s="11" t="str">
        <f t="shared" si="2"/>
        <v/>
      </c>
      <c r="K26" s="11" t="str">
        <f t="shared" si="3"/>
        <v/>
      </c>
      <c r="L26" s="11" t="str">
        <f t="shared" si="4"/>
        <v xml:space="preserve"> </v>
      </c>
    </row>
    <row r="27" spans="1:12" s="104" customFormat="1" ht="19.5" customHeight="1" x14ac:dyDescent="0.3">
      <c r="A27" s="1"/>
      <c r="B27" s="1"/>
      <c r="C27" s="1"/>
      <c r="D27" s="2"/>
      <c r="E27" s="3"/>
      <c r="F27" s="4"/>
      <c r="G27" s="4"/>
      <c r="H27" s="11" t="str">
        <f t="shared" si="0"/>
        <v/>
      </c>
      <c r="I27" s="11" t="str">
        <f t="shared" si="1"/>
        <v/>
      </c>
      <c r="J27" s="11" t="str">
        <f t="shared" si="2"/>
        <v/>
      </c>
      <c r="K27" s="11" t="str">
        <f t="shared" si="3"/>
        <v/>
      </c>
      <c r="L27" s="11" t="str">
        <f t="shared" si="4"/>
        <v xml:space="preserve"> </v>
      </c>
    </row>
    <row r="28" spans="1:12" s="104" customFormat="1" ht="19.5" customHeight="1" x14ac:dyDescent="0.3">
      <c r="A28" s="1"/>
      <c r="B28" s="1"/>
      <c r="C28" s="1"/>
      <c r="D28" s="2"/>
      <c r="E28" s="3"/>
      <c r="F28" s="4"/>
      <c r="G28" s="4"/>
      <c r="H28" s="11" t="str">
        <f t="shared" si="0"/>
        <v/>
      </c>
      <c r="I28" s="11" t="str">
        <f t="shared" si="1"/>
        <v/>
      </c>
      <c r="J28" s="11" t="str">
        <f t="shared" si="2"/>
        <v/>
      </c>
      <c r="K28" s="11" t="str">
        <f t="shared" si="3"/>
        <v/>
      </c>
      <c r="L28" s="11" t="str">
        <f t="shared" si="4"/>
        <v xml:space="preserve"> </v>
      </c>
    </row>
    <row r="29" spans="1:12" s="104" customFormat="1" ht="19.5" customHeight="1" x14ac:dyDescent="0.3">
      <c r="A29" s="1"/>
      <c r="B29" s="1"/>
      <c r="C29" s="1"/>
      <c r="D29" s="2"/>
      <c r="E29" s="3"/>
      <c r="F29" s="4"/>
      <c r="G29" s="4"/>
      <c r="H29" s="11" t="str">
        <f t="shared" si="0"/>
        <v/>
      </c>
      <c r="I29" s="11" t="str">
        <f t="shared" si="1"/>
        <v/>
      </c>
      <c r="J29" s="11" t="str">
        <f t="shared" si="2"/>
        <v/>
      </c>
      <c r="K29" s="11" t="str">
        <f t="shared" si="3"/>
        <v/>
      </c>
      <c r="L29" s="11" t="str">
        <f t="shared" si="4"/>
        <v xml:space="preserve"> </v>
      </c>
    </row>
    <row r="30" spans="1:12" s="104" customFormat="1" ht="19.5" customHeight="1" x14ac:dyDescent="0.3">
      <c r="A30" s="1"/>
      <c r="B30" s="1"/>
      <c r="C30" s="1"/>
      <c r="D30" s="2"/>
      <c r="E30" s="3"/>
      <c r="F30" s="4"/>
      <c r="G30" s="4"/>
      <c r="H30" s="11" t="str">
        <f t="shared" si="0"/>
        <v/>
      </c>
      <c r="I30" s="11" t="str">
        <f t="shared" si="1"/>
        <v/>
      </c>
      <c r="J30" s="11" t="str">
        <f t="shared" si="2"/>
        <v/>
      </c>
      <c r="K30" s="11" t="str">
        <f t="shared" si="3"/>
        <v/>
      </c>
      <c r="L30" s="11" t="str">
        <f t="shared" si="4"/>
        <v xml:space="preserve"> </v>
      </c>
    </row>
    <row r="31" spans="1:12" s="104" customFormat="1" ht="19.5" customHeight="1" x14ac:dyDescent="0.3">
      <c r="A31" s="1"/>
      <c r="B31" s="1"/>
      <c r="C31" s="1"/>
      <c r="D31" s="2"/>
      <c r="E31" s="3"/>
      <c r="F31" s="4"/>
      <c r="G31" s="4"/>
      <c r="H31" s="11" t="str">
        <f t="shared" si="0"/>
        <v/>
      </c>
      <c r="I31" s="11" t="str">
        <f t="shared" si="1"/>
        <v/>
      </c>
      <c r="J31" s="11" t="str">
        <f t="shared" si="2"/>
        <v/>
      </c>
      <c r="K31" s="11" t="str">
        <f t="shared" si="3"/>
        <v/>
      </c>
      <c r="L31" s="11" t="str">
        <f t="shared" si="4"/>
        <v xml:space="preserve"> </v>
      </c>
    </row>
    <row r="32" spans="1:12" s="104" customFormat="1" ht="19.5" customHeight="1" x14ac:dyDescent="0.3">
      <c r="A32" s="1"/>
      <c r="B32" s="1"/>
      <c r="C32" s="1"/>
      <c r="D32" s="2"/>
      <c r="E32" s="3"/>
      <c r="F32" s="4"/>
      <c r="G32" s="4"/>
      <c r="H32" s="11" t="str">
        <f t="shared" si="0"/>
        <v/>
      </c>
      <c r="I32" s="11" t="str">
        <f t="shared" si="1"/>
        <v/>
      </c>
      <c r="J32" s="11" t="str">
        <f t="shared" si="2"/>
        <v/>
      </c>
      <c r="K32" s="11" t="str">
        <f t="shared" si="3"/>
        <v/>
      </c>
      <c r="L32" s="11" t="str">
        <f t="shared" si="4"/>
        <v xml:space="preserve"> </v>
      </c>
    </row>
    <row r="33" spans="1:12" s="104" customFormat="1" ht="19.5" customHeight="1" x14ac:dyDescent="0.3">
      <c r="A33" s="1"/>
      <c r="B33" s="1"/>
      <c r="C33" s="1"/>
      <c r="D33" s="2"/>
      <c r="E33" s="3"/>
      <c r="F33" s="4"/>
      <c r="G33" s="4"/>
      <c r="H33" s="11" t="str">
        <f t="shared" si="0"/>
        <v/>
      </c>
      <c r="I33" s="11" t="str">
        <f t="shared" si="1"/>
        <v/>
      </c>
      <c r="J33" s="11" t="str">
        <f t="shared" si="2"/>
        <v/>
      </c>
      <c r="K33" s="11" t="str">
        <f t="shared" si="3"/>
        <v/>
      </c>
      <c r="L33" s="11" t="str">
        <f t="shared" si="4"/>
        <v xml:space="preserve"> </v>
      </c>
    </row>
    <row r="34" spans="1:12" s="104" customFormat="1" ht="19.5" customHeight="1" x14ac:dyDescent="0.3">
      <c r="A34" s="1"/>
      <c r="B34" s="1"/>
      <c r="C34" s="1"/>
      <c r="D34" s="2"/>
      <c r="E34" s="3"/>
      <c r="F34" s="4"/>
      <c r="G34" s="4"/>
      <c r="H34" s="11" t="str">
        <f t="shared" si="0"/>
        <v/>
      </c>
      <c r="I34" s="11" t="str">
        <f t="shared" si="1"/>
        <v/>
      </c>
      <c r="J34" s="11" t="str">
        <f t="shared" si="2"/>
        <v/>
      </c>
      <c r="K34" s="11" t="str">
        <f t="shared" si="3"/>
        <v/>
      </c>
      <c r="L34" s="11" t="str">
        <f t="shared" si="4"/>
        <v xml:space="preserve"> </v>
      </c>
    </row>
    <row r="35" spans="1:12" s="104" customFormat="1" ht="19.5" customHeight="1" x14ac:dyDescent="0.3">
      <c r="A35" s="1"/>
      <c r="B35" s="1"/>
      <c r="C35" s="1"/>
      <c r="D35" s="2"/>
      <c r="E35" s="3"/>
      <c r="F35" s="4"/>
      <c r="G35" s="4"/>
      <c r="H35" s="11" t="str">
        <f t="shared" si="0"/>
        <v/>
      </c>
      <c r="I35" s="11" t="str">
        <f t="shared" si="1"/>
        <v/>
      </c>
      <c r="J35" s="11" t="str">
        <f t="shared" si="2"/>
        <v/>
      </c>
      <c r="K35" s="11" t="str">
        <f t="shared" si="3"/>
        <v/>
      </c>
      <c r="L35" s="11" t="str">
        <f t="shared" si="4"/>
        <v xml:space="preserve"> </v>
      </c>
    </row>
    <row r="36" spans="1:12" s="104" customFormat="1" ht="19.5" customHeight="1" x14ac:dyDescent="0.3">
      <c r="A36" s="1"/>
      <c r="B36" s="1"/>
      <c r="C36" s="1"/>
      <c r="D36" s="2"/>
      <c r="E36" s="3"/>
      <c r="F36" s="4"/>
      <c r="G36" s="4"/>
      <c r="H36" s="11" t="str">
        <f t="shared" si="0"/>
        <v/>
      </c>
      <c r="I36" s="11" t="str">
        <f t="shared" si="1"/>
        <v/>
      </c>
      <c r="J36" s="11" t="str">
        <f t="shared" si="2"/>
        <v/>
      </c>
      <c r="K36" s="11" t="str">
        <f t="shared" si="3"/>
        <v/>
      </c>
      <c r="L36" s="11" t="str">
        <f t="shared" si="4"/>
        <v xml:space="preserve"> </v>
      </c>
    </row>
    <row r="37" spans="1:12" s="104" customFormat="1" ht="19.5" customHeight="1" x14ac:dyDescent="0.3">
      <c r="A37" s="1"/>
      <c r="B37" s="1"/>
      <c r="C37" s="1"/>
      <c r="D37" s="2"/>
      <c r="E37" s="3"/>
      <c r="F37" s="4"/>
      <c r="G37" s="4"/>
      <c r="H37" s="11" t="str">
        <f t="shared" si="0"/>
        <v/>
      </c>
      <c r="I37" s="11" t="str">
        <f t="shared" si="1"/>
        <v/>
      </c>
      <c r="J37" s="11" t="str">
        <f t="shared" si="2"/>
        <v/>
      </c>
      <c r="K37" s="11" t="str">
        <f t="shared" si="3"/>
        <v/>
      </c>
      <c r="L37" s="11" t="str">
        <f t="shared" si="4"/>
        <v xml:space="preserve"> </v>
      </c>
    </row>
    <row r="38" spans="1:12" s="104" customFormat="1" ht="19.5" customHeight="1" x14ac:dyDescent="0.3">
      <c r="A38" s="1"/>
      <c r="B38" s="1"/>
      <c r="C38" s="1"/>
      <c r="D38" s="2"/>
      <c r="E38" s="3"/>
      <c r="F38" s="4"/>
      <c r="G38" s="4"/>
      <c r="H38" s="11" t="str">
        <f t="shared" si="0"/>
        <v/>
      </c>
      <c r="I38" s="11" t="str">
        <f t="shared" si="1"/>
        <v/>
      </c>
      <c r="J38" s="11" t="str">
        <f t="shared" si="2"/>
        <v/>
      </c>
      <c r="K38" s="11" t="str">
        <f t="shared" si="3"/>
        <v/>
      </c>
      <c r="L38" s="11" t="str">
        <f t="shared" si="4"/>
        <v xml:space="preserve"> </v>
      </c>
    </row>
    <row r="39" spans="1:12" s="104" customFormat="1" ht="19.5" customHeight="1" x14ac:dyDescent="0.3">
      <c r="A39" s="1"/>
      <c r="B39" s="1"/>
      <c r="C39" s="1"/>
      <c r="D39" s="2"/>
      <c r="E39" s="3"/>
      <c r="F39" s="4"/>
      <c r="G39" s="4"/>
      <c r="H39" s="11" t="str">
        <f t="shared" si="0"/>
        <v/>
      </c>
      <c r="I39" s="11" t="str">
        <f t="shared" si="1"/>
        <v/>
      </c>
      <c r="J39" s="11" t="str">
        <f t="shared" si="2"/>
        <v/>
      </c>
      <c r="K39" s="11" t="str">
        <f t="shared" si="3"/>
        <v/>
      </c>
      <c r="L39" s="11" t="str">
        <f t="shared" si="4"/>
        <v xml:space="preserve"> </v>
      </c>
    </row>
    <row r="40" spans="1:12" s="104" customFormat="1" ht="19.5" customHeight="1" x14ac:dyDescent="0.3">
      <c r="A40" s="1"/>
      <c r="B40" s="1"/>
      <c r="C40" s="1"/>
      <c r="D40" s="2"/>
      <c r="E40" s="3"/>
      <c r="F40" s="4"/>
      <c r="G40" s="4"/>
      <c r="H40" s="11" t="str">
        <f t="shared" si="0"/>
        <v/>
      </c>
      <c r="I40" s="11" t="str">
        <f t="shared" si="1"/>
        <v/>
      </c>
      <c r="J40" s="11" t="str">
        <f t="shared" si="2"/>
        <v/>
      </c>
      <c r="K40" s="11" t="str">
        <f t="shared" si="3"/>
        <v/>
      </c>
      <c r="L40" s="11" t="str">
        <f t="shared" si="4"/>
        <v xml:space="preserve"> </v>
      </c>
    </row>
    <row r="41" spans="1:12" s="104" customFormat="1" ht="19.5" customHeight="1" x14ac:dyDescent="0.3">
      <c r="A41" s="1"/>
      <c r="B41" s="1"/>
      <c r="C41" s="1"/>
      <c r="D41" s="2"/>
      <c r="E41" s="3"/>
      <c r="F41" s="4"/>
      <c r="G41" s="4"/>
      <c r="H41" s="11" t="str">
        <f t="shared" si="0"/>
        <v/>
      </c>
      <c r="I41" s="11" t="str">
        <f t="shared" si="1"/>
        <v/>
      </c>
      <c r="J41" s="11" t="str">
        <f t="shared" si="2"/>
        <v/>
      </c>
      <c r="K41" s="11" t="str">
        <f t="shared" si="3"/>
        <v/>
      </c>
      <c r="L41" s="11" t="str">
        <f t="shared" si="4"/>
        <v xml:space="preserve"> </v>
      </c>
    </row>
    <row r="42" spans="1:12" s="104" customFormat="1" ht="19.5" customHeight="1" x14ac:dyDescent="0.3">
      <c r="A42" s="1"/>
      <c r="B42" s="1"/>
      <c r="C42" s="1"/>
      <c r="D42" s="2"/>
      <c r="E42" s="3"/>
      <c r="F42" s="4"/>
      <c r="G42" s="4"/>
      <c r="H42" s="11" t="str">
        <f t="shared" si="0"/>
        <v/>
      </c>
      <c r="I42" s="11" t="str">
        <f t="shared" si="1"/>
        <v/>
      </c>
      <c r="J42" s="11" t="str">
        <f t="shared" si="2"/>
        <v/>
      </c>
      <c r="K42" s="11" t="str">
        <f t="shared" si="3"/>
        <v/>
      </c>
      <c r="L42" s="11" t="str">
        <f t="shared" si="4"/>
        <v xml:space="preserve"> </v>
      </c>
    </row>
    <row r="43" spans="1:12" s="104" customFormat="1" ht="19.5" customHeight="1" x14ac:dyDescent="0.3">
      <c r="A43" s="1"/>
      <c r="B43" s="1"/>
      <c r="C43" s="1"/>
      <c r="D43" s="2"/>
      <c r="E43" s="3"/>
      <c r="F43" s="4"/>
      <c r="G43" s="4"/>
      <c r="H43" s="11" t="str">
        <f t="shared" si="0"/>
        <v/>
      </c>
      <c r="I43" s="11" t="str">
        <f t="shared" si="1"/>
        <v/>
      </c>
      <c r="J43" s="11" t="str">
        <f t="shared" si="2"/>
        <v/>
      </c>
      <c r="K43" s="11" t="str">
        <f t="shared" si="3"/>
        <v/>
      </c>
      <c r="L43" s="11" t="str">
        <f t="shared" si="4"/>
        <v xml:space="preserve"> </v>
      </c>
    </row>
    <row r="44" spans="1:12" s="104" customFormat="1" ht="19.5" customHeight="1" x14ac:dyDescent="0.3">
      <c r="A44" s="1"/>
      <c r="B44" s="1"/>
      <c r="C44" s="1"/>
      <c r="D44" s="2"/>
      <c r="E44" s="3"/>
      <c r="F44" s="4"/>
      <c r="G44" s="4"/>
      <c r="H44" s="11" t="str">
        <f t="shared" si="0"/>
        <v/>
      </c>
      <c r="I44" s="11" t="str">
        <f t="shared" si="1"/>
        <v/>
      </c>
      <c r="J44" s="11" t="str">
        <f t="shared" si="2"/>
        <v/>
      </c>
      <c r="K44" s="11" t="str">
        <f t="shared" si="3"/>
        <v/>
      </c>
      <c r="L44" s="11" t="str">
        <f t="shared" si="4"/>
        <v xml:space="preserve"> </v>
      </c>
    </row>
    <row r="45" spans="1:12" s="104" customFormat="1" ht="19.5" customHeight="1" x14ac:dyDescent="0.3">
      <c r="A45" s="1"/>
      <c r="B45" s="1"/>
      <c r="C45" s="1"/>
      <c r="D45" s="2"/>
      <c r="E45" s="3"/>
      <c r="F45" s="4"/>
      <c r="G45" s="4"/>
      <c r="H45" s="11" t="str">
        <f t="shared" si="0"/>
        <v/>
      </c>
      <c r="I45" s="11" t="str">
        <f t="shared" si="1"/>
        <v/>
      </c>
      <c r="J45" s="11" t="str">
        <f t="shared" si="2"/>
        <v/>
      </c>
      <c r="K45" s="11" t="str">
        <f t="shared" si="3"/>
        <v/>
      </c>
      <c r="L45" s="11" t="str">
        <f t="shared" si="4"/>
        <v xml:space="preserve"> </v>
      </c>
    </row>
    <row r="46" spans="1:12" s="104" customFormat="1" ht="19.5" customHeight="1" x14ac:dyDescent="0.3">
      <c r="A46" s="1"/>
      <c r="B46" s="1"/>
      <c r="C46" s="1"/>
      <c r="D46" s="2"/>
      <c r="E46" s="3"/>
      <c r="F46" s="4"/>
      <c r="G46" s="4"/>
      <c r="H46" s="11" t="str">
        <f t="shared" si="0"/>
        <v/>
      </c>
      <c r="I46" s="11" t="str">
        <f t="shared" si="1"/>
        <v/>
      </c>
      <c r="J46" s="11" t="str">
        <f t="shared" si="2"/>
        <v/>
      </c>
      <c r="K46" s="11" t="str">
        <f t="shared" si="3"/>
        <v/>
      </c>
      <c r="L46" s="11" t="str">
        <f t="shared" si="4"/>
        <v xml:space="preserve"> </v>
      </c>
    </row>
    <row r="47" spans="1:12" s="104" customFormat="1" ht="19.5" customHeight="1" x14ac:dyDescent="0.3">
      <c r="A47" s="1"/>
      <c r="B47" s="1"/>
      <c r="C47" s="1"/>
      <c r="D47" s="2"/>
      <c r="E47" s="3"/>
      <c r="F47" s="4"/>
      <c r="G47" s="4"/>
      <c r="H47" s="11" t="str">
        <f t="shared" si="0"/>
        <v/>
      </c>
      <c r="I47" s="11" t="str">
        <f t="shared" si="1"/>
        <v/>
      </c>
      <c r="J47" s="11" t="str">
        <f t="shared" si="2"/>
        <v/>
      </c>
      <c r="K47" s="11" t="str">
        <f t="shared" si="3"/>
        <v/>
      </c>
      <c r="L47" s="11" t="str">
        <f t="shared" si="4"/>
        <v xml:space="preserve"> </v>
      </c>
    </row>
    <row r="48" spans="1:12" s="104" customFormat="1" ht="19.5" customHeight="1" x14ac:dyDescent="0.3">
      <c r="A48" s="1"/>
      <c r="B48" s="1"/>
      <c r="C48" s="1"/>
      <c r="D48" s="2"/>
      <c r="E48" s="3"/>
      <c r="F48" s="4"/>
      <c r="G48" s="4"/>
      <c r="H48" s="11" t="str">
        <f t="shared" si="0"/>
        <v/>
      </c>
      <c r="I48" s="11" t="str">
        <f t="shared" si="1"/>
        <v/>
      </c>
      <c r="J48" s="11" t="str">
        <f t="shared" si="2"/>
        <v/>
      </c>
      <c r="K48" s="11" t="str">
        <f t="shared" si="3"/>
        <v/>
      </c>
      <c r="L48" s="11" t="str">
        <f t="shared" si="4"/>
        <v xml:space="preserve"> </v>
      </c>
    </row>
    <row r="49" spans="1:12" s="104" customFormat="1" ht="19.5" customHeight="1" x14ac:dyDescent="0.3">
      <c r="A49" s="1"/>
      <c r="B49" s="1"/>
      <c r="C49" s="1"/>
      <c r="D49" s="2"/>
      <c r="E49" s="3"/>
      <c r="F49" s="4"/>
      <c r="G49" s="4"/>
      <c r="H49" s="11" t="str">
        <f t="shared" si="0"/>
        <v/>
      </c>
      <c r="I49" s="11" t="str">
        <f t="shared" si="1"/>
        <v/>
      </c>
      <c r="J49" s="11" t="str">
        <f t="shared" si="2"/>
        <v/>
      </c>
      <c r="K49" s="11" t="str">
        <f t="shared" si="3"/>
        <v/>
      </c>
      <c r="L49" s="11" t="str">
        <f t="shared" si="4"/>
        <v xml:space="preserve"> </v>
      </c>
    </row>
    <row r="50" spans="1:12" s="104" customFormat="1" ht="19.5" customHeight="1" x14ac:dyDescent="0.3">
      <c r="A50" s="1"/>
      <c r="B50" s="1"/>
      <c r="C50" s="1"/>
      <c r="D50" s="2"/>
      <c r="E50" s="3"/>
      <c r="F50" s="4"/>
      <c r="G50" s="4"/>
      <c r="H50" s="11" t="str">
        <f t="shared" si="0"/>
        <v/>
      </c>
      <c r="I50" s="11" t="str">
        <f t="shared" si="1"/>
        <v/>
      </c>
      <c r="J50" s="11" t="str">
        <f t="shared" si="2"/>
        <v/>
      </c>
      <c r="K50" s="11" t="str">
        <f t="shared" si="3"/>
        <v/>
      </c>
      <c r="L50" s="11" t="str">
        <f t="shared" si="4"/>
        <v xml:space="preserve"> </v>
      </c>
    </row>
    <row r="51" spans="1:12" s="104" customFormat="1" ht="19.5" customHeight="1" x14ac:dyDescent="0.3">
      <c r="A51" s="1"/>
      <c r="B51" s="1"/>
      <c r="C51" s="1"/>
      <c r="D51" s="2"/>
      <c r="E51" s="3"/>
      <c r="F51" s="4"/>
      <c r="G51" s="4"/>
      <c r="H51" s="11" t="str">
        <f t="shared" si="0"/>
        <v/>
      </c>
      <c r="I51" s="11" t="str">
        <f t="shared" si="1"/>
        <v/>
      </c>
      <c r="J51" s="11" t="str">
        <f t="shared" si="2"/>
        <v/>
      </c>
      <c r="K51" s="11" t="str">
        <f t="shared" si="3"/>
        <v/>
      </c>
      <c r="L51" s="11" t="str">
        <f t="shared" si="4"/>
        <v xml:space="preserve"> </v>
      </c>
    </row>
    <row r="52" spans="1:12" s="104" customFormat="1" ht="19.5" customHeight="1" x14ac:dyDescent="0.3">
      <c r="A52" s="1"/>
      <c r="B52" s="1"/>
      <c r="C52" s="1"/>
      <c r="D52" s="2"/>
      <c r="E52" s="3"/>
      <c r="F52" s="4"/>
      <c r="G52" s="4"/>
      <c r="H52" s="11" t="str">
        <f t="shared" si="0"/>
        <v/>
      </c>
      <c r="I52" s="11" t="str">
        <f t="shared" si="1"/>
        <v/>
      </c>
      <c r="J52" s="11" t="str">
        <f t="shared" si="2"/>
        <v/>
      </c>
      <c r="K52" s="11" t="str">
        <f t="shared" si="3"/>
        <v/>
      </c>
      <c r="L52" s="11" t="str">
        <f t="shared" si="4"/>
        <v xml:space="preserve"> </v>
      </c>
    </row>
    <row r="53" spans="1:12" s="104" customFormat="1" ht="19.5" customHeight="1" x14ac:dyDescent="0.3">
      <c r="A53" s="1"/>
      <c r="B53" s="1"/>
      <c r="C53" s="1"/>
      <c r="D53" s="2"/>
      <c r="E53" s="3"/>
      <c r="F53" s="4"/>
      <c r="G53" s="4"/>
      <c r="H53" s="11" t="str">
        <f t="shared" si="0"/>
        <v/>
      </c>
      <c r="I53" s="11" t="str">
        <f t="shared" si="1"/>
        <v/>
      </c>
      <c r="J53" s="11" t="str">
        <f t="shared" si="2"/>
        <v/>
      </c>
      <c r="K53" s="11" t="str">
        <f t="shared" si="3"/>
        <v/>
      </c>
      <c r="L53" s="11" t="str">
        <f t="shared" si="4"/>
        <v xml:space="preserve"> </v>
      </c>
    </row>
    <row r="54" spans="1:12" s="104" customFormat="1" ht="19.5" customHeight="1" x14ac:dyDescent="0.3">
      <c r="A54" s="1"/>
      <c r="B54" s="1"/>
      <c r="C54" s="1"/>
      <c r="D54" s="2"/>
      <c r="E54" s="3"/>
      <c r="F54" s="4"/>
      <c r="G54" s="4"/>
      <c r="H54" s="11" t="str">
        <f t="shared" si="0"/>
        <v/>
      </c>
      <c r="I54" s="11" t="str">
        <f t="shared" si="1"/>
        <v/>
      </c>
      <c r="J54" s="11" t="str">
        <f t="shared" si="2"/>
        <v/>
      </c>
      <c r="K54" s="11" t="str">
        <f t="shared" si="3"/>
        <v/>
      </c>
      <c r="L54" s="11" t="str">
        <f t="shared" si="4"/>
        <v xml:space="preserve"> </v>
      </c>
    </row>
    <row r="55" spans="1:12" s="103" customFormat="1" ht="26.25" customHeight="1" x14ac:dyDescent="0.3">
      <c r="A55" s="68" t="s">
        <v>15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1:12" s="103" customFormat="1" ht="28.5" customHeight="1" x14ac:dyDescent="0.3">
      <c r="A56" s="41" t="s">
        <v>2</v>
      </c>
      <c r="B56" s="41" t="s">
        <v>19</v>
      </c>
      <c r="C56" s="41" t="s">
        <v>22</v>
      </c>
      <c r="D56" s="9" t="s">
        <v>18</v>
      </c>
      <c r="E56" s="10" t="s">
        <v>21</v>
      </c>
      <c r="F56" s="11" t="s">
        <v>4</v>
      </c>
      <c r="G56" s="11" t="s">
        <v>8</v>
      </c>
      <c r="H56" s="11" t="s">
        <v>10</v>
      </c>
      <c r="I56" s="11" t="s">
        <v>1</v>
      </c>
      <c r="J56" s="11" t="s">
        <v>11</v>
      </c>
      <c r="K56" s="11" t="s">
        <v>3</v>
      </c>
      <c r="L56" s="11" t="s">
        <v>0</v>
      </c>
    </row>
    <row r="57" spans="1:12" s="104" customFormat="1" ht="19.5" customHeight="1" x14ac:dyDescent="0.3">
      <c r="A57" s="1"/>
      <c r="B57" s="1"/>
      <c r="C57" s="1"/>
      <c r="D57" s="5"/>
      <c r="E57" s="3"/>
      <c r="F57" s="4"/>
      <c r="G57" s="4"/>
      <c r="H57" s="11" t="str">
        <f t="shared" ref="H57" si="5">IF(F57&gt;0,F57*G57,"")</f>
        <v/>
      </c>
      <c r="I57" s="11" t="str">
        <f>IF(F57&gt;0,F57*1,"")</f>
        <v/>
      </c>
      <c r="J57" s="11" t="str">
        <f>IF(F57&gt;0,2+1,"")</f>
        <v/>
      </c>
      <c r="K57" s="11" t="str">
        <f>IF(F57&gt;0,1,"")</f>
        <v/>
      </c>
      <c r="L57" s="11" t="str">
        <f>IF(F57&gt;0,F57+H57+I57+J57+K57," ")</f>
        <v xml:space="preserve"> </v>
      </c>
    </row>
    <row r="58" spans="1:12" s="104" customFormat="1" ht="19.5" customHeight="1" x14ac:dyDescent="0.3">
      <c r="A58" s="1"/>
      <c r="B58" s="1"/>
      <c r="C58" s="1"/>
      <c r="D58" s="5"/>
      <c r="E58" s="3"/>
      <c r="F58" s="4"/>
      <c r="G58" s="4"/>
      <c r="H58" s="11" t="str">
        <f t="shared" ref="H58:H68" si="6">IF(F58&gt;0,F58*G58,"")</f>
        <v/>
      </c>
      <c r="I58" s="11" t="str">
        <f t="shared" ref="I58:I68" si="7">IF(F58&gt;0,F58*1,"")</f>
        <v/>
      </c>
      <c r="J58" s="11" t="str">
        <f t="shared" ref="J58:J68" si="8">IF(F58&gt;0,2+1,"")</f>
        <v/>
      </c>
      <c r="K58" s="11" t="str">
        <f t="shared" ref="K58:K68" si="9">IF(F58&gt;0,1,"")</f>
        <v/>
      </c>
      <c r="L58" s="11" t="str">
        <f t="shared" ref="L58:L68" si="10">IF(F58&gt;0,F58+H58+I58+J58+K58," ")</f>
        <v xml:space="preserve"> </v>
      </c>
    </row>
    <row r="59" spans="1:12" s="104" customFormat="1" ht="19.5" customHeight="1" x14ac:dyDescent="0.3">
      <c r="A59" s="1"/>
      <c r="B59" s="1"/>
      <c r="C59" s="1"/>
      <c r="D59" s="5"/>
      <c r="E59" s="3"/>
      <c r="F59" s="4"/>
      <c r="G59" s="4"/>
      <c r="H59" s="11" t="str">
        <f t="shared" si="6"/>
        <v/>
      </c>
      <c r="I59" s="11" t="str">
        <f t="shared" si="7"/>
        <v/>
      </c>
      <c r="J59" s="11" t="str">
        <f t="shared" si="8"/>
        <v/>
      </c>
      <c r="K59" s="11" t="str">
        <f t="shared" si="9"/>
        <v/>
      </c>
      <c r="L59" s="11" t="str">
        <f t="shared" si="10"/>
        <v xml:space="preserve"> </v>
      </c>
    </row>
    <row r="60" spans="1:12" s="104" customFormat="1" ht="19.5" customHeight="1" x14ac:dyDescent="0.3">
      <c r="A60" s="1"/>
      <c r="B60" s="1"/>
      <c r="C60" s="1"/>
      <c r="D60" s="5"/>
      <c r="E60" s="3"/>
      <c r="F60" s="4"/>
      <c r="G60" s="4"/>
      <c r="H60" s="11" t="str">
        <f t="shared" si="6"/>
        <v/>
      </c>
      <c r="I60" s="11" t="str">
        <f t="shared" si="7"/>
        <v/>
      </c>
      <c r="J60" s="11" t="str">
        <f t="shared" si="8"/>
        <v/>
      </c>
      <c r="K60" s="11" t="str">
        <f t="shared" si="9"/>
        <v/>
      </c>
      <c r="L60" s="11" t="str">
        <f t="shared" si="10"/>
        <v xml:space="preserve"> </v>
      </c>
    </row>
    <row r="61" spans="1:12" s="104" customFormat="1" ht="19.5" customHeight="1" x14ac:dyDescent="0.3">
      <c r="A61" s="1"/>
      <c r="B61" s="1"/>
      <c r="C61" s="1"/>
      <c r="D61" s="5"/>
      <c r="E61" s="3"/>
      <c r="F61" s="4"/>
      <c r="G61" s="4"/>
      <c r="H61" s="11" t="str">
        <f t="shared" si="6"/>
        <v/>
      </c>
      <c r="I61" s="11" t="str">
        <f t="shared" si="7"/>
        <v/>
      </c>
      <c r="J61" s="11" t="str">
        <f t="shared" si="8"/>
        <v/>
      </c>
      <c r="K61" s="11" t="str">
        <f t="shared" si="9"/>
        <v/>
      </c>
      <c r="L61" s="11" t="str">
        <f t="shared" si="10"/>
        <v xml:space="preserve"> </v>
      </c>
    </row>
    <row r="62" spans="1:12" s="104" customFormat="1" ht="19.5" customHeight="1" x14ac:dyDescent="0.3">
      <c r="A62" s="1"/>
      <c r="B62" s="1"/>
      <c r="C62" s="1"/>
      <c r="D62" s="5"/>
      <c r="E62" s="3"/>
      <c r="F62" s="4"/>
      <c r="G62" s="4"/>
      <c r="H62" s="11" t="str">
        <f t="shared" si="6"/>
        <v/>
      </c>
      <c r="I62" s="11" t="str">
        <f t="shared" si="7"/>
        <v/>
      </c>
      <c r="J62" s="11" t="str">
        <f t="shared" si="8"/>
        <v/>
      </c>
      <c r="K62" s="11" t="str">
        <f t="shared" si="9"/>
        <v/>
      </c>
      <c r="L62" s="11" t="str">
        <f t="shared" si="10"/>
        <v xml:space="preserve"> </v>
      </c>
    </row>
    <row r="63" spans="1:12" s="104" customFormat="1" ht="19.5" customHeight="1" x14ac:dyDescent="0.3">
      <c r="A63" s="1"/>
      <c r="B63" s="1"/>
      <c r="C63" s="1"/>
      <c r="D63" s="5"/>
      <c r="E63" s="3"/>
      <c r="F63" s="4"/>
      <c r="G63" s="4"/>
      <c r="H63" s="11" t="str">
        <f t="shared" si="6"/>
        <v/>
      </c>
      <c r="I63" s="11" t="str">
        <f t="shared" si="7"/>
        <v/>
      </c>
      <c r="J63" s="11" t="str">
        <f t="shared" si="8"/>
        <v/>
      </c>
      <c r="K63" s="11" t="str">
        <f t="shared" si="9"/>
        <v/>
      </c>
      <c r="L63" s="11" t="str">
        <f t="shared" si="10"/>
        <v xml:space="preserve"> </v>
      </c>
    </row>
    <row r="64" spans="1:12" s="104" customFormat="1" ht="19.5" customHeight="1" x14ac:dyDescent="0.3">
      <c r="A64" s="1"/>
      <c r="B64" s="1"/>
      <c r="C64" s="1"/>
      <c r="D64" s="5"/>
      <c r="E64" s="3"/>
      <c r="F64" s="4"/>
      <c r="G64" s="4"/>
      <c r="H64" s="11" t="str">
        <f t="shared" si="6"/>
        <v/>
      </c>
      <c r="I64" s="11" t="str">
        <f t="shared" si="7"/>
        <v/>
      </c>
      <c r="J64" s="11" t="str">
        <f t="shared" si="8"/>
        <v/>
      </c>
      <c r="K64" s="11" t="str">
        <f t="shared" si="9"/>
        <v/>
      </c>
      <c r="L64" s="11" t="str">
        <f t="shared" si="10"/>
        <v xml:space="preserve"> </v>
      </c>
    </row>
    <row r="65" spans="1:12" s="104" customFormat="1" ht="19.5" customHeight="1" x14ac:dyDescent="0.3">
      <c r="A65" s="1"/>
      <c r="B65" s="1"/>
      <c r="C65" s="1"/>
      <c r="D65" s="5"/>
      <c r="E65" s="3"/>
      <c r="F65" s="4"/>
      <c r="G65" s="4"/>
      <c r="H65" s="11" t="str">
        <f t="shared" si="6"/>
        <v/>
      </c>
      <c r="I65" s="11" t="str">
        <f t="shared" si="7"/>
        <v/>
      </c>
      <c r="J65" s="11" t="str">
        <f t="shared" si="8"/>
        <v/>
      </c>
      <c r="K65" s="11" t="str">
        <f t="shared" si="9"/>
        <v/>
      </c>
      <c r="L65" s="11" t="str">
        <f t="shared" si="10"/>
        <v xml:space="preserve"> </v>
      </c>
    </row>
    <row r="66" spans="1:12" s="104" customFormat="1" ht="19.5" customHeight="1" x14ac:dyDescent="0.3">
      <c r="A66" s="1"/>
      <c r="B66" s="1"/>
      <c r="C66" s="1"/>
      <c r="D66" s="5"/>
      <c r="E66" s="3"/>
      <c r="F66" s="4"/>
      <c r="G66" s="4"/>
      <c r="H66" s="11" t="str">
        <f t="shared" si="6"/>
        <v/>
      </c>
      <c r="I66" s="11" t="str">
        <f t="shared" si="7"/>
        <v/>
      </c>
      <c r="J66" s="11" t="str">
        <f t="shared" si="8"/>
        <v/>
      </c>
      <c r="K66" s="11" t="str">
        <f t="shared" si="9"/>
        <v/>
      </c>
      <c r="L66" s="11" t="str">
        <f t="shared" si="10"/>
        <v xml:space="preserve"> </v>
      </c>
    </row>
    <row r="67" spans="1:12" s="104" customFormat="1" ht="19.5" customHeight="1" x14ac:dyDescent="0.3">
      <c r="A67" s="1"/>
      <c r="B67" s="1"/>
      <c r="C67" s="1"/>
      <c r="D67" s="5"/>
      <c r="E67" s="3"/>
      <c r="F67" s="4"/>
      <c r="G67" s="4"/>
      <c r="H67" s="11" t="str">
        <f t="shared" si="6"/>
        <v/>
      </c>
      <c r="I67" s="11" t="str">
        <f t="shared" si="7"/>
        <v/>
      </c>
      <c r="J67" s="11" t="str">
        <f t="shared" si="8"/>
        <v/>
      </c>
      <c r="K67" s="11" t="str">
        <f t="shared" si="9"/>
        <v/>
      </c>
      <c r="L67" s="11" t="str">
        <f t="shared" si="10"/>
        <v xml:space="preserve"> </v>
      </c>
    </row>
    <row r="68" spans="1:12" s="104" customFormat="1" ht="19.5" customHeight="1" x14ac:dyDescent="0.3">
      <c r="A68" s="1"/>
      <c r="B68" s="1"/>
      <c r="C68" s="1"/>
      <c r="D68" s="5"/>
      <c r="E68" s="3"/>
      <c r="F68" s="4"/>
      <c r="G68" s="4"/>
      <c r="H68" s="11" t="str">
        <f t="shared" si="6"/>
        <v/>
      </c>
      <c r="I68" s="11" t="str">
        <f t="shared" si="7"/>
        <v/>
      </c>
      <c r="J68" s="11" t="str">
        <f t="shared" si="8"/>
        <v/>
      </c>
      <c r="K68" s="11" t="str">
        <f t="shared" si="9"/>
        <v/>
      </c>
      <c r="L68" s="11" t="str">
        <f t="shared" si="10"/>
        <v xml:space="preserve"> </v>
      </c>
    </row>
    <row r="69" spans="1:12" s="103" customFormat="1" ht="26.25" customHeight="1" x14ac:dyDescent="0.3">
      <c r="A69" s="68" t="s">
        <v>14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70"/>
    </row>
    <row r="70" spans="1:12" s="103" customFormat="1" ht="28.5" customHeight="1" x14ac:dyDescent="0.3">
      <c r="A70" s="76" t="s">
        <v>2</v>
      </c>
      <c r="B70" s="77"/>
      <c r="C70" s="78"/>
      <c r="D70" s="9" t="s">
        <v>21</v>
      </c>
      <c r="E70" s="10" t="s">
        <v>20</v>
      </c>
      <c r="F70" s="11" t="s">
        <v>26</v>
      </c>
      <c r="G70" s="11" t="s">
        <v>8</v>
      </c>
      <c r="H70" s="11" t="s">
        <v>10</v>
      </c>
      <c r="I70" s="11" t="s">
        <v>1</v>
      </c>
      <c r="J70" s="11" t="s">
        <v>11</v>
      </c>
      <c r="K70" s="11" t="s">
        <v>3</v>
      </c>
      <c r="L70" s="11" t="s">
        <v>0</v>
      </c>
    </row>
    <row r="71" spans="1:12" s="104" customFormat="1" ht="19.5" customHeight="1" x14ac:dyDescent="0.3">
      <c r="A71" s="96"/>
      <c r="B71" s="96"/>
      <c r="C71" s="96"/>
      <c r="D71" s="3"/>
      <c r="E71" s="8"/>
      <c r="F71" s="4"/>
      <c r="G71" s="4"/>
      <c r="H71" s="11" t="str">
        <f>IF(E71&gt;0,E71*G71,"")</f>
        <v/>
      </c>
      <c r="I71" s="11" t="str">
        <f>IF(F71&gt;0,(F71)+15,"")</f>
        <v/>
      </c>
      <c r="J71" s="11" t="str">
        <f>IF(F71&gt;0,2,"")</f>
        <v/>
      </c>
      <c r="K71" s="11" t="str">
        <f>IF(E71&gt;0,(E71*0.05)+0.5,"")</f>
        <v/>
      </c>
      <c r="L71" s="11" t="str">
        <f>IF(F71&gt;0,F71+H71+I71+J71+K71," ")</f>
        <v xml:space="preserve"> </v>
      </c>
    </row>
    <row r="72" spans="1:12" s="104" customFormat="1" ht="19.5" customHeight="1" x14ac:dyDescent="0.3">
      <c r="A72" s="97"/>
      <c r="B72" s="98"/>
      <c r="C72" s="99"/>
      <c r="D72" s="3"/>
      <c r="E72" s="8"/>
      <c r="F72" s="4"/>
      <c r="G72" s="4"/>
      <c r="H72" s="11" t="str">
        <f t="shared" ref="H72:H81" si="11">IF(E72&gt;0,E72*G72,"")</f>
        <v/>
      </c>
      <c r="I72" s="11" t="str">
        <f t="shared" ref="I72:I81" si="12">IF(F72&gt;0,(F72)+15,"")</f>
        <v/>
      </c>
      <c r="J72" s="11" t="str">
        <f t="shared" ref="J72:J81" si="13">IF(F72&gt;0,2,"")</f>
        <v/>
      </c>
      <c r="K72" s="11" t="str">
        <f t="shared" ref="K72:K81" si="14">IF(E72&gt;0,(E72*0.05)+0.5,"")</f>
        <v/>
      </c>
      <c r="L72" s="11" t="str">
        <f t="shared" ref="L72:L81" si="15">IF(F72&gt;0,F72+H72+I72+J72+K72," ")</f>
        <v xml:space="preserve"> </v>
      </c>
    </row>
    <row r="73" spans="1:12" s="104" customFormat="1" ht="19.5" customHeight="1" x14ac:dyDescent="0.3">
      <c r="A73" s="97"/>
      <c r="B73" s="98"/>
      <c r="C73" s="99"/>
      <c r="D73" s="3"/>
      <c r="E73" s="8"/>
      <c r="F73" s="4"/>
      <c r="G73" s="4"/>
      <c r="H73" s="11" t="str">
        <f t="shared" si="11"/>
        <v/>
      </c>
      <c r="I73" s="11" t="str">
        <f t="shared" si="12"/>
        <v/>
      </c>
      <c r="J73" s="11" t="str">
        <f t="shared" si="13"/>
        <v/>
      </c>
      <c r="K73" s="11" t="str">
        <f t="shared" si="14"/>
        <v/>
      </c>
      <c r="L73" s="11" t="str">
        <f t="shared" si="15"/>
        <v xml:space="preserve"> </v>
      </c>
    </row>
    <row r="74" spans="1:12" s="104" customFormat="1" ht="19.5" customHeight="1" x14ac:dyDescent="0.3">
      <c r="A74" s="97"/>
      <c r="B74" s="98"/>
      <c r="C74" s="99"/>
      <c r="D74" s="3"/>
      <c r="E74" s="8"/>
      <c r="F74" s="4"/>
      <c r="G74" s="4"/>
      <c r="H74" s="11" t="str">
        <f t="shared" si="11"/>
        <v/>
      </c>
      <c r="I74" s="11" t="str">
        <f t="shared" si="12"/>
        <v/>
      </c>
      <c r="J74" s="11" t="str">
        <f t="shared" si="13"/>
        <v/>
      </c>
      <c r="K74" s="11" t="str">
        <f t="shared" si="14"/>
        <v/>
      </c>
      <c r="L74" s="11" t="str">
        <f t="shared" si="15"/>
        <v xml:space="preserve"> </v>
      </c>
    </row>
    <row r="75" spans="1:12" s="104" customFormat="1" ht="19.5" customHeight="1" x14ac:dyDescent="0.3">
      <c r="A75" s="81"/>
      <c r="B75" s="82"/>
      <c r="C75" s="83"/>
      <c r="D75" s="3"/>
      <c r="E75" s="8"/>
      <c r="F75" s="4"/>
      <c r="G75" s="4"/>
      <c r="H75" s="11" t="str">
        <f t="shared" si="11"/>
        <v/>
      </c>
      <c r="I75" s="11" t="str">
        <f t="shared" si="12"/>
        <v/>
      </c>
      <c r="J75" s="11" t="str">
        <f t="shared" si="13"/>
        <v/>
      </c>
      <c r="K75" s="11" t="str">
        <f t="shared" si="14"/>
        <v/>
      </c>
      <c r="L75" s="11" t="str">
        <f t="shared" si="15"/>
        <v xml:space="preserve"> </v>
      </c>
    </row>
    <row r="76" spans="1:12" s="104" customFormat="1" ht="19.5" customHeight="1" x14ac:dyDescent="0.3">
      <c r="A76" s="97"/>
      <c r="B76" s="98"/>
      <c r="C76" s="99"/>
      <c r="D76" s="3"/>
      <c r="E76" s="8"/>
      <c r="F76" s="4"/>
      <c r="G76" s="4"/>
      <c r="H76" s="11" t="str">
        <f t="shared" si="11"/>
        <v/>
      </c>
      <c r="I76" s="11" t="str">
        <f t="shared" si="12"/>
        <v/>
      </c>
      <c r="J76" s="11" t="str">
        <f t="shared" si="13"/>
        <v/>
      </c>
      <c r="K76" s="11" t="str">
        <f t="shared" si="14"/>
        <v/>
      </c>
      <c r="L76" s="11" t="str">
        <f t="shared" si="15"/>
        <v xml:space="preserve"> </v>
      </c>
    </row>
    <row r="77" spans="1:12" s="104" customFormat="1" ht="19.5" customHeight="1" x14ac:dyDescent="0.3">
      <c r="A77" s="96"/>
      <c r="B77" s="96"/>
      <c r="C77" s="96"/>
      <c r="D77" s="3"/>
      <c r="E77" s="8"/>
      <c r="F77" s="4"/>
      <c r="G77" s="4"/>
      <c r="H77" s="11" t="str">
        <f t="shared" si="11"/>
        <v/>
      </c>
      <c r="I77" s="11" t="str">
        <f t="shared" si="12"/>
        <v/>
      </c>
      <c r="J77" s="11" t="str">
        <f t="shared" si="13"/>
        <v/>
      </c>
      <c r="K77" s="11" t="str">
        <f t="shared" si="14"/>
        <v/>
      </c>
      <c r="L77" s="11" t="str">
        <f t="shared" si="15"/>
        <v xml:space="preserve"> </v>
      </c>
    </row>
    <row r="78" spans="1:12" s="104" customFormat="1" ht="19.5" customHeight="1" x14ac:dyDescent="0.3">
      <c r="A78" s="97"/>
      <c r="B78" s="98"/>
      <c r="C78" s="99"/>
      <c r="D78" s="3"/>
      <c r="E78" s="8"/>
      <c r="F78" s="4"/>
      <c r="G78" s="4"/>
      <c r="H78" s="11" t="str">
        <f t="shared" si="11"/>
        <v/>
      </c>
      <c r="I78" s="11" t="str">
        <f t="shared" si="12"/>
        <v/>
      </c>
      <c r="J78" s="11" t="str">
        <f t="shared" si="13"/>
        <v/>
      </c>
      <c r="K78" s="11" t="str">
        <f t="shared" si="14"/>
        <v/>
      </c>
      <c r="L78" s="11" t="str">
        <f t="shared" si="15"/>
        <v xml:space="preserve"> </v>
      </c>
    </row>
    <row r="79" spans="1:12" s="104" customFormat="1" ht="19.5" customHeight="1" x14ac:dyDescent="0.3">
      <c r="A79" s="96"/>
      <c r="B79" s="96"/>
      <c r="C79" s="96"/>
      <c r="D79" s="3"/>
      <c r="E79" s="8"/>
      <c r="F79" s="4"/>
      <c r="G79" s="4"/>
      <c r="H79" s="11" t="str">
        <f t="shared" si="11"/>
        <v/>
      </c>
      <c r="I79" s="11" t="str">
        <f t="shared" si="12"/>
        <v/>
      </c>
      <c r="J79" s="11" t="str">
        <f t="shared" si="13"/>
        <v/>
      </c>
      <c r="K79" s="11" t="str">
        <f t="shared" si="14"/>
        <v/>
      </c>
      <c r="L79" s="11" t="str">
        <f t="shared" si="15"/>
        <v xml:space="preserve"> </v>
      </c>
    </row>
    <row r="80" spans="1:12" s="104" customFormat="1" ht="19.5" customHeight="1" x14ac:dyDescent="0.3">
      <c r="A80" s="97"/>
      <c r="B80" s="98"/>
      <c r="C80" s="99"/>
      <c r="D80" s="3"/>
      <c r="E80" s="8"/>
      <c r="F80" s="4"/>
      <c r="G80" s="4"/>
      <c r="H80" s="11" t="str">
        <f t="shared" si="11"/>
        <v/>
      </c>
      <c r="I80" s="11" t="str">
        <f t="shared" si="12"/>
        <v/>
      </c>
      <c r="J80" s="11" t="str">
        <f t="shared" si="13"/>
        <v/>
      </c>
      <c r="K80" s="11" t="str">
        <f t="shared" si="14"/>
        <v/>
      </c>
      <c r="L80" s="11" t="str">
        <f t="shared" si="15"/>
        <v xml:space="preserve"> </v>
      </c>
    </row>
    <row r="81" spans="1:12" s="104" customFormat="1" ht="19.5" customHeight="1" x14ac:dyDescent="0.3">
      <c r="A81" s="96"/>
      <c r="B81" s="96"/>
      <c r="C81" s="96"/>
      <c r="D81" s="3"/>
      <c r="E81" s="8"/>
      <c r="F81" s="4"/>
      <c r="G81" s="4"/>
      <c r="H81" s="11" t="str">
        <f t="shared" si="11"/>
        <v/>
      </c>
      <c r="I81" s="11" t="str">
        <f t="shared" si="12"/>
        <v/>
      </c>
      <c r="J81" s="11" t="str">
        <f t="shared" si="13"/>
        <v/>
      </c>
      <c r="K81" s="11" t="str">
        <f t="shared" si="14"/>
        <v/>
      </c>
      <c r="L81" s="11" t="str">
        <f t="shared" si="15"/>
        <v xml:space="preserve"> </v>
      </c>
    </row>
    <row r="82" spans="1:12" s="103" customFormat="1" ht="26.25" customHeight="1" x14ac:dyDescent="0.3">
      <c r="A82" s="68" t="s">
        <v>24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 s="103" customFormat="1" ht="28.5" customHeight="1" x14ac:dyDescent="0.3">
      <c r="A83" s="41" t="s">
        <v>2</v>
      </c>
      <c r="B83" s="71" t="s">
        <v>25</v>
      </c>
      <c r="C83" s="71"/>
      <c r="D83" s="71"/>
      <c r="E83" s="10" t="s">
        <v>9</v>
      </c>
      <c r="F83" s="11" t="s">
        <v>4</v>
      </c>
      <c r="G83" s="11" t="s">
        <v>8</v>
      </c>
      <c r="H83" s="11" t="s">
        <v>10</v>
      </c>
      <c r="I83" s="11" t="s">
        <v>1</v>
      </c>
      <c r="J83" s="11" t="s">
        <v>11</v>
      </c>
      <c r="K83" s="11" t="s">
        <v>3</v>
      </c>
      <c r="L83" s="11" t="s">
        <v>0</v>
      </c>
    </row>
    <row r="84" spans="1:12" s="104" customFormat="1" ht="19.5" customHeight="1" x14ac:dyDescent="0.3">
      <c r="A84" s="100"/>
      <c r="B84" s="85"/>
      <c r="C84" s="85"/>
      <c r="D84" s="85"/>
      <c r="E84" s="3"/>
      <c r="F84" s="4"/>
      <c r="G84" s="4"/>
      <c r="H84" s="11" t="str">
        <f>IF(F84&gt;0,G84,"")</f>
        <v/>
      </c>
      <c r="I84" s="11" t="str">
        <f>IF(F84&gt;0,(F84*1.5),"")</f>
        <v/>
      </c>
      <c r="J84" s="32">
        <v>0</v>
      </c>
      <c r="K84" s="11" t="str">
        <f>IF(F84&gt;0,(F84*0.05),"")</f>
        <v/>
      </c>
      <c r="L84" s="11" t="str">
        <f>IF(F84&gt;0,F84+H84+I84+G84+J84+K84," ")</f>
        <v xml:space="preserve"> </v>
      </c>
    </row>
    <row r="85" spans="1:12" s="104" customFormat="1" ht="19.5" customHeight="1" x14ac:dyDescent="0.3">
      <c r="A85" s="100"/>
      <c r="B85" s="81"/>
      <c r="C85" s="82"/>
      <c r="D85" s="83"/>
      <c r="E85" s="3"/>
      <c r="F85" s="4"/>
      <c r="G85" s="4"/>
      <c r="H85" s="11" t="str">
        <f t="shared" ref="H85:H88" si="16">IF(F85&gt;0,G85,"")</f>
        <v/>
      </c>
      <c r="I85" s="11" t="str">
        <f t="shared" ref="I85:I88" si="17">IF(F85&gt;0,(F85*1.5),"")</f>
        <v/>
      </c>
      <c r="J85" s="32">
        <v>0</v>
      </c>
      <c r="K85" s="11" t="str">
        <f t="shared" ref="K85:K88" si="18">IF(F85&gt;0,(F85*0.05),"")</f>
        <v/>
      </c>
      <c r="L85" s="11" t="str">
        <f t="shared" ref="L85:L88" si="19">IF(F85&gt;0,F85+H85+I85+G85+J85+K85," ")</f>
        <v xml:space="preserve"> </v>
      </c>
    </row>
    <row r="86" spans="1:12" s="104" customFormat="1" ht="19.5" customHeight="1" x14ac:dyDescent="0.3">
      <c r="A86" s="100"/>
      <c r="B86" s="81"/>
      <c r="C86" s="82"/>
      <c r="D86" s="83"/>
      <c r="E86" s="3"/>
      <c r="F86" s="4"/>
      <c r="G86" s="4"/>
      <c r="H86" s="11" t="str">
        <f t="shared" si="16"/>
        <v/>
      </c>
      <c r="I86" s="11" t="str">
        <f t="shared" si="17"/>
        <v/>
      </c>
      <c r="J86" s="32">
        <v>0</v>
      </c>
      <c r="K86" s="11" t="str">
        <f t="shared" si="18"/>
        <v/>
      </c>
      <c r="L86" s="11" t="str">
        <f t="shared" si="19"/>
        <v xml:space="preserve"> </v>
      </c>
    </row>
    <row r="87" spans="1:12" s="104" customFormat="1" ht="19.5" customHeight="1" x14ac:dyDescent="0.3">
      <c r="A87" s="100"/>
      <c r="B87" s="81"/>
      <c r="C87" s="82"/>
      <c r="D87" s="83"/>
      <c r="E87" s="3"/>
      <c r="F87" s="4"/>
      <c r="G87" s="4"/>
      <c r="H87" s="11" t="str">
        <f t="shared" si="16"/>
        <v/>
      </c>
      <c r="I87" s="11" t="str">
        <f t="shared" si="17"/>
        <v/>
      </c>
      <c r="J87" s="32">
        <v>0</v>
      </c>
      <c r="K87" s="11" t="str">
        <f t="shared" si="18"/>
        <v/>
      </c>
      <c r="L87" s="11" t="str">
        <f t="shared" si="19"/>
        <v xml:space="preserve"> </v>
      </c>
    </row>
    <row r="88" spans="1:12" s="104" customFormat="1" ht="19.5" customHeight="1" x14ac:dyDescent="0.3">
      <c r="A88" s="100"/>
      <c r="B88" s="81"/>
      <c r="C88" s="82"/>
      <c r="D88" s="83"/>
      <c r="E88" s="3"/>
      <c r="F88" s="4"/>
      <c r="G88" s="4"/>
      <c r="H88" s="11" t="str">
        <f t="shared" si="16"/>
        <v/>
      </c>
      <c r="I88" s="11" t="str">
        <f t="shared" si="17"/>
        <v/>
      </c>
      <c r="J88" s="32">
        <v>0</v>
      </c>
      <c r="K88" s="11" t="str">
        <f t="shared" si="18"/>
        <v/>
      </c>
      <c r="L88" s="11" t="str">
        <f t="shared" si="19"/>
        <v xml:space="preserve"> </v>
      </c>
    </row>
    <row r="89" spans="1:12" s="104" customFormat="1" ht="19.5" customHeight="1" x14ac:dyDescent="0.3">
      <c r="A89" s="105" t="s">
        <v>34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7"/>
    </row>
    <row r="90" spans="1:12" s="103" customFormat="1" ht="57.75" customHeight="1" x14ac:dyDescent="0.3">
      <c r="A90" s="92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4"/>
    </row>
    <row r="91" spans="1:12" s="108" customFormat="1" ht="17.25" customHeight="1" x14ac:dyDescent="0.3">
      <c r="A91" s="48" t="s">
        <v>45</v>
      </c>
      <c r="B91" s="49"/>
      <c r="C91" s="49"/>
      <c r="D91" s="49"/>
      <c r="E91" s="49"/>
      <c r="F91" s="49"/>
      <c r="G91" s="12"/>
      <c r="H91" s="12"/>
      <c r="I91" s="12"/>
      <c r="J91" s="12"/>
      <c r="K91" s="12" t="s">
        <v>30</v>
      </c>
      <c r="L91" s="13">
        <f>SUM(L4:L88)</f>
        <v>0</v>
      </c>
    </row>
    <row r="92" spans="1:12" s="108" customFormat="1" ht="17.25" customHeight="1" x14ac:dyDescent="0.3">
      <c r="A92" s="46" t="s">
        <v>46</v>
      </c>
      <c r="B92" s="47"/>
      <c r="C92" s="47"/>
      <c r="D92" s="47"/>
      <c r="E92" s="47"/>
      <c r="F92" s="47"/>
      <c r="G92" s="14"/>
      <c r="H92" s="14"/>
      <c r="I92" s="14"/>
      <c r="J92" s="14"/>
      <c r="K92" s="14" t="s">
        <v>12</v>
      </c>
      <c r="L92" s="6"/>
    </row>
    <row r="93" spans="1:12" s="108" customFormat="1" ht="17.25" customHeight="1" x14ac:dyDescent="0.3">
      <c r="A93" s="46" t="s">
        <v>55</v>
      </c>
      <c r="B93" s="47"/>
      <c r="C93" s="47"/>
      <c r="D93" s="47"/>
      <c r="E93" s="47"/>
      <c r="F93" s="47"/>
      <c r="G93" s="14"/>
      <c r="H93" s="14"/>
      <c r="I93" s="14"/>
      <c r="J93" s="14"/>
      <c r="K93" s="14" t="s">
        <v>44</v>
      </c>
      <c r="L93" s="6"/>
    </row>
    <row r="94" spans="1:12" s="108" customFormat="1" ht="17.25" customHeight="1" x14ac:dyDescent="0.3">
      <c r="A94" s="46" t="s">
        <v>56</v>
      </c>
      <c r="B94" s="47"/>
      <c r="C94" s="47"/>
      <c r="D94" s="47"/>
      <c r="E94" s="47"/>
      <c r="F94" s="47"/>
      <c r="G94" s="14"/>
      <c r="H94" s="14"/>
      <c r="I94" s="14"/>
      <c r="J94" s="14"/>
      <c r="K94" s="14" t="s">
        <v>54</v>
      </c>
      <c r="L94" s="7"/>
    </row>
    <row r="95" spans="1:12" s="108" customFormat="1" ht="17.25" customHeight="1" x14ac:dyDescent="0.3">
      <c r="A95" s="46" t="s">
        <v>57</v>
      </c>
      <c r="B95" s="47"/>
      <c r="C95" s="47"/>
      <c r="D95" s="47"/>
      <c r="E95" s="47"/>
      <c r="F95" s="47"/>
      <c r="G95" s="14"/>
      <c r="H95" s="95"/>
      <c r="I95" s="95"/>
      <c r="J95" s="95"/>
      <c r="K95" s="95" t="s">
        <v>31</v>
      </c>
      <c r="L95" s="7"/>
    </row>
    <row r="96" spans="1:12" s="108" customFormat="1" ht="17.25" customHeight="1" x14ac:dyDescent="0.3">
      <c r="A96" s="46"/>
      <c r="B96" s="47"/>
      <c r="C96" s="47"/>
      <c r="D96" s="47"/>
      <c r="E96" s="47"/>
      <c r="F96" s="47"/>
      <c r="G96" s="14"/>
      <c r="H96" s="14"/>
      <c r="I96" s="14"/>
      <c r="J96" s="14"/>
      <c r="K96" s="16"/>
      <c r="L96" s="17">
        <f>L95+L91+L93+L92+L94</f>
        <v>0</v>
      </c>
    </row>
    <row r="97" spans="1:12" s="108" customFormat="1" ht="17.25" customHeight="1" x14ac:dyDescent="0.3">
      <c r="A97" s="46" t="s">
        <v>48</v>
      </c>
      <c r="B97" s="47"/>
      <c r="C97" s="47"/>
      <c r="D97" s="47"/>
      <c r="E97" s="47"/>
      <c r="F97" s="47"/>
      <c r="G97" s="14"/>
      <c r="H97" s="14"/>
      <c r="I97" s="14"/>
      <c r="J97" s="14"/>
      <c r="K97" s="14" t="s">
        <v>28</v>
      </c>
      <c r="L97" s="18">
        <v>2080</v>
      </c>
    </row>
    <row r="98" spans="1:12" s="108" customFormat="1" ht="17.25" customHeight="1" x14ac:dyDescent="0.3">
      <c r="A98" s="46" t="s">
        <v>59</v>
      </c>
      <c r="B98" s="47"/>
      <c r="C98" s="47"/>
      <c r="D98" s="47"/>
      <c r="E98" s="47"/>
      <c r="F98" s="47"/>
      <c r="G98" s="14"/>
      <c r="H98" s="14"/>
      <c r="I98" s="19"/>
      <c r="J98" s="19"/>
      <c r="K98" s="14" t="s">
        <v>33</v>
      </c>
      <c r="L98" s="6"/>
    </row>
    <row r="99" spans="1:12" s="108" customFormat="1" ht="17.25" customHeight="1" x14ac:dyDescent="0.3">
      <c r="A99" s="46" t="s">
        <v>58</v>
      </c>
      <c r="B99" s="47"/>
      <c r="C99" s="47"/>
      <c r="D99" s="47"/>
      <c r="E99" s="47"/>
      <c r="F99" s="47"/>
      <c r="G99" s="14"/>
      <c r="H99" s="14"/>
      <c r="I99" s="14"/>
      <c r="J99" s="14"/>
      <c r="K99" s="14" t="s">
        <v>23</v>
      </c>
      <c r="L99" s="15">
        <f>L97-L98</f>
        <v>2080</v>
      </c>
    </row>
    <row r="100" spans="1:12" s="108" customFormat="1" ht="17.25" customHeight="1" x14ac:dyDescent="0.3">
      <c r="A100" s="42" t="s">
        <v>49</v>
      </c>
      <c r="B100" s="43"/>
      <c r="C100" s="43"/>
      <c r="D100" s="43"/>
      <c r="E100" s="43"/>
      <c r="F100" s="43"/>
      <c r="G100" s="14"/>
      <c r="H100" s="14"/>
      <c r="I100" s="14"/>
      <c r="J100" s="14"/>
      <c r="K100" s="16" t="s">
        <v>29</v>
      </c>
      <c r="L100" s="17">
        <f>L96/L99</f>
        <v>0</v>
      </c>
    </row>
    <row r="101" spans="1:12" s="108" customFormat="1" ht="17.25" customHeight="1" x14ac:dyDescent="0.3">
      <c r="A101" s="44" t="s">
        <v>50</v>
      </c>
      <c r="B101" s="45"/>
      <c r="C101" s="45"/>
      <c r="D101" s="45"/>
      <c r="E101" s="45"/>
      <c r="F101" s="45"/>
      <c r="G101" s="20"/>
      <c r="H101" s="20"/>
      <c r="I101" s="20"/>
      <c r="J101" s="20"/>
      <c r="K101" s="21" t="s">
        <v>32</v>
      </c>
      <c r="L101" s="22">
        <f>SUM(F4:F4)+SUM(F57:F57)+SUM(F71:F71)+SUM(F84:F84)+SUM(L92+L95)</f>
        <v>0</v>
      </c>
    </row>
    <row r="102" spans="1:12" s="112" customFormat="1" ht="12.75" customHeight="1" x14ac:dyDescent="0.3">
      <c r="A102" s="109" t="s">
        <v>34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1"/>
    </row>
    <row r="103" spans="1:12" s="112" customFormat="1" ht="12.75" customHeight="1" x14ac:dyDescent="0.3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8"/>
    </row>
    <row r="104" spans="1:12" s="112" customFormat="1" ht="12.75" customHeight="1" x14ac:dyDescent="0.3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8"/>
    </row>
    <row r="105" spans="1:12" s="112" customFormat="1" ht="12.75" customHeight="1" x14ac:dyDescent="0.3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8"/>
    </row>
    <row r="106" spans="1:12" s="112" customFormat="1" x14ac:dyDescent="0.3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8"/>
    </row>
    <row r="107" spans="1:12" s="102" customFormat="1" x14ac:dyDescent="0.3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8"/>
    </row>
    <row r="108" spans="1:12" s="102" customFormat="1" x14ac:dyDescent="0.3">
      <c r="A108" s="89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1"/>
    </row>
  </sheetData>
  <sheetProtection sheet="1" objects="1" scenarios="1"/>
  <mergeCells count="39">
    <mergeCell ref="A72:C72"/>
    <mergeCell ref="A73:C73"/>
    <mergeCell ref="A74:C74"/>
    <mergeCell ref="A76:C76"/>
    <mergeCell ref="A77:C77"/>
    <mergeCell ref="A75:C75"/>
    <mergeCell ref="A99:F99"/>
    <mergeCell ref="A100:F100"/>
    <mergeCell ref="A101:F101"/>
    <mergeCell ref="A102:L102"/>
    <mergeCell ref="A103:L108"/>
    <mergeCell ref="B85:D85"/>
    <mergeCell ref="B86:D86"/>
    <mergeCell ref="B87:D87"/>
    <mergeCell ref="A93:F93"/>
    <mergeCell ref="A94:F94"/>
    <mergeCell ref="A95:F95"/>
    <mergeCell ref="A96:F96"/>
    <mergeCell ref="A97:F97"/>
    <mergeCell ref="A98:F98"/>
    <mergeCell ref="B84:D84"/>
    <mergeCell ref="A89:L89"/>
    <mergeCell ref="A90:L90"/>
    <mergeCell ref="A91:F91"/>
    <mergeCell ref="A92:F92"/>
    <mergeCell ref="B88:D88"/>
    <mergeCell ref="A69:L69"/>
    <mergeCell ref="A70:C70"/>
    <mergeCell ref="A71:C71"/>
    <mergeCell ref="A82:L82"/>
    <mergeCell ref="B83:D83"/>
    <mergeCell ref="A81:C81"/>
    <mergeCell ref="A80:C80"/>
    <mergeCell ref="A78:C78"/>
    <mergeCell ref="A79:C79"/>
    <mergeCell ref="A1:D1"/>
    <mergeCell ref="E1:L1"/>
    <mergeCell ref="A2:L2"/>
    <mergeCell ref="A55:L55"/>
  </mergeCells>
  <printOptions horizontalCentered="1"/>
  <pageMargins left="0.4" right="0.4" top="0.45" bottom="0.45" header="0" footer="0"/>
  <pageSetup fitToHeight="0" orientation="landscape" horizontalDpi="4294967295" verticalDpi="4294967295" r:id="rId1"/>
  <headerFooter>
    <oddFooter>&amp;R&amp;A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Directions</vt:lpstr>
      <vt:lpstr>Staff 1</vt:lpstr>
      <vt:lpstr>Directions!Print_Area</vt:lpstr>
      <vt:lpstr>'Staff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Gery Shelafoe</dc:creator>
  <cp:lastModifiedBy>Gery Shelafoe</cp:lastModifiedBy>
  <cp:lastPrinted>2020-07-08T14:33:20Z</cp:lastPrinted>
  <dcterms:created xsi:type="dcterms:W3CDTF">2018-11-08T22:01:36Z</dcterms:created>
  <dcterms:modified xsi:type="dcterms:W3CDTF">2021-07-16T14:18:10Z</dcterms:modified>
</cp:coreProperties>
</file>